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95" windowHeight="7260" activeTab="0"/>
  </bookViews>
  <sheets>
    <sheet name="0706" sheetId="1" r:id="rId1"/>
  </sheets>
  <definedNames>
    <definedName name="_xlnm.Print_Area" localSheetId="0">'0706'!$A$1:$S$33</definedName>
    <definedName name="_xlnm.Print_Titles" localSheetId="0">'0706'!$A:$B</definedName>
  </definedNames>
  <calcPr fullCalcOnLoad="1"/>
</workbook>
</file>

<file path=xl/sharedStrings.xml><?xml version="1.0" encoding="utf-8"?>
<sst xmlns="http://schemas.openxmlformats.org/spreadsheetml/2006/main" count="240" uniqueCount="44">
  <si>
    <t>その他</t>
  </si>
  <si>
    <t>劇場・ダンスホール等</t>
  </si>
  <si>
    <t>旅館・宿泊所</t>
  </si>
  <si>
    <t>病院・診療所</t>
  </si>
  <si>
    <t>学校の校舎</t>
  </si>
  <si>
    <t>車庫</t>
  </si>
  <si>
    <t>倉庫</t>
  </si>
  <si>
    <t>工場・作業場</t>
  </si>
  <si>
    <t>店舗</t>
  </si>
  <si>
    <t>事務所</t>
  </si>
  <si>
    <t>使途別総数</t>
  </si>
  <si>
    <t>その他の産業用</t>
  </si>
  <si>
    <t>サービス業用</t>
  </si>
  <si>
    <t>公務・文教用</t>
  </si>
  <si>
    <t>公益事業用</t>
  </si>
  <si>
    <t>商業用</t>
  </si>
  <si>
    <t>鉱工業用</t>
  </si>
  <si>
    <t>農林水産業用</t>
  </si>
  <si>
    <t>産業別総数</t>
  </si>
  <si>
    <t>産業用建築物確認申請状況</t>
  </si>
  <si>
    <t>産業用</t>
  </si>
  <si>
    <t>その他の産業併用</t>
  </si>
  <si>
    <t>商業サービス業併用</t>
  </si>
  <si>
    <t>鉱工業併用</t>
  </si>
  <si>
    <t>農林水産業併用</t>
  </si>
  <si>
    <t>住居産業用併用</t>
  </si>
  <si>
    <t>住居専用</t>
  </si>
  <si>
    <t>総数</t>
  </si>
  <si>
    <t>4月</t>
  </si>
  <si>
    <t>用途別</t>
  </si>
  <si>
    <t>用途別建築物確認申請の状況</t>
  </si>
  <si>
    <t>用途別建築物確認申請の状況（つづき）</t>
  </si>
  <si>
    <t>単位：㎡</t>
  </si>
  <si>
    <t>資料：建築指導課</t>
  </si>
  <si>
    <t>-</t>
  </si>
  <si>
    <t>平成17年度</t>
  </si>
  <si>
    <t>平成21年度の内訳</t>
  </si>
  <si>
    <t>（注）1.平成18年度までは指定確認検査機関による建築基準法第6条第1項
        第1号から第3号のデータは含まれていない。</t>
  </si>
  <si>
    <t>22年1月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</si>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</sst>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49" fontId="2" fillId="0" borderId="11" xfId="48" applyNumberFormat="1" applyFont="1" applyFill="1" applyBorder="1" applyAlignment="1">
      <alignment horizontal="center" vertical="center"/>
    </xf>
    <xf numFmtId="49" fontId="2" fillId="0" borderId="12" xfId="48" applyNumberFormat="1" applyFont="1" applyFill="1" applyBorder="1" applyAlignment="1">
      <alignment horizontal="center" vertical="center"/>
    </xf>
    <xf numFmtId="49" fontId="2" fillId="0" borderId="13" xfId="48" applyNumberFormat="1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38" fontId="2" fillId="0" borderId="14" xfId="48" applyFont="1" applyFill="1" applyBorder="1" applyAlignment="1">
      <alignment horizontal="right" vertical="center" shrinkToFit="1"/>
    </xf>
    <xf numFmtId="38" fontId="2" fillId="0" borderId="15" xfId="48" applyFont="1" applyFill="1" applyBorder="1" applyAlignment="1">
      <alignment vertical="center" shrinkToFit="1"/>
    </xf>
    <xf numFmtId="38" fontId="4" fillId="0" borderId="15" xfId="48" applyFont="1" applyFill="1" applyBorder="1" applyAlignment="1">
      <alignment vertical="center" shrinkToFit="1"/>
    </xf>
    <xf numFmtId="38" fontId="2" fillId="0" borderId="13" xfId="48" applyFont="1" applyFill="1" applyBorder="1" applyAlignment="1">
      <alignment vertical="center" shrinkToFit="1"/>
    </xf>
    <xf numFmtId="38" fontId="2" fillId="0" borderId="0" xfId="48" applyFont="1" applyFill="1" applyAlignment="1">
      <alignment vertical="center" shrinkToFit="1"/>
    </xf>
    <xf numFmtId="38" fontId="2" fillId="0" borderId="0" xfId="48" applyFont="1" applyFill="1" applyAlignment="1">
      <alignment vertical="center" wrapText="1"/>
    </xf>
    <xf numFmtId="38" fontId="4" fillId="0" borderId="10" xfId="48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2" fillId="0" borderId="0" xfId="48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2" fillId="0" borderId="15" xfId="48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38" fontId="2" fillId="0" borderId="17" xfId="48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2" fillId="0" borderId="15" xfId="48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2" fillId="0" borderId="18" xfId="48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2" fillId="0" borderId="0" xfId="48" applyFont="1" applyFill="1" applyAlignment="1">
      <alignment horizontal="left" vertical="center" wrapText="1"/>
    </xf>
    <xf numFmtId="38" fontId="6" fillId="0" borderId="20" xfId="48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Zeros="0"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8.796875" defaultRowHeight="14.25"/>
  <cols>
    <col min="1" max="1" width="3.59765625" style="2" customWidth="1"/>
    <col min="2" max="2" width="16.59765625" style="21" customWidth="1"/>
    <col min="3" max="3" width="10" style="1" customWidth="1"/>
    <col min="4" max="6" width="8.69921875" style="1" customWidth="1"/>
    <col min="7" max="7" width="8.69921875" style="26" customWidth="1"/>
    <col min="8" max="19" width="7.09765625" style="1" customWidth="1"/>
    <col min="20" max="16384" width="9" style="1" customWidth="1"/>
  </cols>
  <sheetData>
    <row r="1" spans="1:22" ht="18" customHeight="1">
      <c r="A1" s="14"/>
      <c r="B1" s="16"/>
      <c r="C1" s="13"/>
      <c r="D1" s="15" t="s">
        <v>30</v>
      </c>
      <c r="E1" s="13"/>
      <c r="F1" s="13"/>
      <c r="G1" s="24"/>
      <c r="H1" s="13"/>
      <c r="I1" s="13"/>
      <c r="J1" s="13"/>
      <c r="K1" s="13"/>
      <c r="L1" s="15" t="s">
        <v>31</v>
      </c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19" ht="18" customHeight="1" thickBot="1">
      <c r="A2" s="12"/>
      <c r="B2" s="17"/>
      <c r="C2" s="12"/>
      <c r="D2" s="12"/>
      <c r="E2" s="12"/>
      <c r="F2" s="12"/>
      <c r="G2" s="25"/>
      <c r="H2" s="12"/>
      <c r="I2" s="12"/>
      <c r="J2" s="12" t="s">
        <v>32</v>
      </c>
      <c r="K2" s="12"/>
      <c r="L2" s="12"/>
      <c r="M2" s="12"/>
      <c r="N2" s="12"/>
      <c r="O2" s="12"/>
      <c r="P2" s="12"/>
      <c r="Q2" s="12"/>
      <c r="R2" s="12"/>
      <c r="S2" s="12" t="s">
        <v>32</v>
      </c>
    </row>
    <row r="3" spans="1:19" ht="18" customHeight="1">
      <c r="A3" s="49" t="s">
        <v>29</v>
      </c>
      <c r="B3" s="50"/>
      <c r="C3" s="47" t="s">
        <v>35</v>
      </c>
      <c r="D3" s="43">
        <v>18</v>
      </c>
      <c r="E3" s="43">
        <v>19</v>
      </c>
      <c r="F3" s="43">
        <v>20</v>
      </c>
      <c r="G3" s="54">
        <v>21</v>
      </c>
      <c r="H3" s="56" t="s">
        <v>36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s="2" customFormat="1" ht="18" customHeight="1">
      <c r="A4" s="51"/>
      <c r="B4" s="52"/>
      <c r="C4" s="48"/>
      <c r="D4" s="44">
        <v>13</v>
      </c>
      <c r="E4" s="44">
        <v>14</v>
      </c>
      <c r="F4" s="44">
        <v>15</v>
      </c>
      <c r="G4" s="55">
        <v>16</v>
      </c>
      <c r="H4" s="11" t="s">
        <v>28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0" t="s">
        <v>38</v>
      </c>
      <c r="R4" s="10">
        <v>2</v>
      </c>
      <c r="S4" s="9">
        <v>3</v>
      </c>
    </row>
    <row r="5" spans="1:19" s="6" customFormat="1" ht="18" customHeight="1">
      <c r="A5" s="36" t="s">
        <v>27</v>
      </c>
      <c r="B5" s="37"/>
      <c r="C5" s="31">
        <f>SUM(C6+C7+C12)</f>
        <v>206807</v>
      </c>
      <c r="D5" s="31">
        <f>SUM(D6+D7+D12)</f>
        <v>166832</v>
      </c>
      <c r="E5" s="31">
        <f>SUM(E6+E7+E12)</f>
        <v>143331</v>
      </c>
      <c r="F5" s="31">
        <f>SUM(F6+F7+F12)</f>
        <v>143344</v>
      </c>
      <c r="G5" s="31">
        <f>SUM(G6+G7+G12)</f>
        <v>119735</v>
      </c>
      <c r="H5" s="31">
        <f>IF(0&lt;H7,SUM(H6+H7+H12),SUM(H6+H12))</f>
        <v>5715</v>
      </c>
      <c r="I5" s="31">
        <f>I6+I12</f>
        <v>12274</v>
      </c>
      <c r="J5" s="31">
        <f>J6+J12</f>
        <v>7275</v>
      </c>
      <c r="K5" s="31">
        <f>K6+K12</f>
        <v>7564</v>
      </c>
      <c r="L5" s="31">
        <f>IF(0&lt;L7,SUM(L6+L7+L12),SUM(L6+L12))</f>
        <v>6354</v>
      </c>
      <c r="M5" s="31">
        <f>IF(0&lt;M7,SUM(M6+M7+M12),SUM(M6+M12))</f>
        <v>5007</v>
      </c>
      <c r="N5" s="31">
        <f>IF(0&lt;N7,SUM(N6+N7+N12),SUM(N6+N12))</f>
        <v>22883</v>
      </c>
      <c r="O5" s="31">
        <f>IF(0&lt;O7,SUM(O6+O7+O12),SUM(O6+O12))</f>
        <v>22722</v>
      </c>
      <c r="P5" s="31">
        <f>P6+P12</f>
        <v>4364</v>
      </c>
      <c r="Q5" s="31">
        <f>Q6+Q12</f>
        <v>3368</v>
      </c>
      <c r="R5" s="31">
        <f>R6+R12</f>
        <v>13162</v>
      </c>
      <c r="S5" s="31">
        <f>S6+S12</f>
        <v>9047</v>
      </c>
    </row>
    <row r="6" spans="1:20" s="6" customFormat="1" ht="18" customHeight="1">
      <c r="A6" s="38" t="s">
        <v>26</v>
      </c>
      <c r="B6" s="39"/>
      <c r="C6" s="3">
        <v>83812</v>
      </c>
      <c r="D6" s="3">
        <v>92176</v>
      </c>
      <c r="E6" s="1">
        <v>73261</v>
      </c>
      <c r="F6" s="1">
        <v>79308</v>
      </c>
      <c r="G6" s="32">
        <f aca="true" t="shared" si="0" ref="G6:G12">SUM(H6:S6)</f>
        <v>67051</v>
      </c>
      <c r="H6" s="3">
        <v>5266</v>
      </c>
      <c r="I6" s="3">
        <v>7143</v>
      </c>
      <c r="J6" s="3">
        <v>6282</v>
      </c>
      <c r="K6" s="3">
        <v>5321</v>
      </c>
      <c r="L6" s="3">
        <v>5002</v>
      </c>
      <c r="M6" s="3">
        <v>4374</v>
      </c>
      <c r="N6" s="3">
        <v>7332</v>
      </c>
      <c r="O6" s="3">
        <v>6040</v>
      </c>
      <c r="P6" s="3">
        <v>4022</v>
      </c>
      <c r="Q6" s="3">
        <v>3353</v>
      </c>
      <c r="R6" s="3">
        <v>5165</v>
      </c>
      <c r="S6" s="3">
        <v>7751</v>
      </c>
      <c r="T6" s="1"/>
    </row>
    <row r="7" spans="1:20" s="6" customFormat="1" ht="18" customHeight="1">
      <c r="A7" s="38" t="s">
        <v>25</v>
      </c>
      <c r="B7" s="39"/>
      <c r="C7" s="3">
        <v>2189</v>
      </c>
      <c r="D7" s="3">
        <v>5346</v>
      </c>
      <c r="E7" s="1">
        <v>3209</v>
      </c>
      <c r="F7" s="1">
        <v>535</v>
      </c>
      <c r="G7" s="32">
        <f t="shared" si="0"/>
        <v>1480</v>
      </c>
      <c r="H7" s="3">
        <f>SUM(H8:H11)</f>
        <v>77</v>
      </c>
      <c r="I7" s="34" t="s">
        <v>34</v>
      </c>
      <c r="J7" s="34" t="s">
        <v>34</v>
      </c>
      <c r="K7" s="34" t="s">
        <v>34</v>
      </c>
      <c r="L7" s="3">
        <f>SUM(L8:L11)</f>
        <v>721</v>
      </c>
      <c r="M7" s="3">
        <f>SUM(M8:M11)</f>
        <v>175</v>
      </c>
      <c r="N7" s="3">
        <f>SUM(N8:N11)</f>
        <v>18</v>
      </c>
      <c r="O7" s="3">
        <f>SUM(O8:O11)</f>
        <v>489</v>
      </c>
      <c r="P7" s="5" t="s">
        <v>34</v>
      </c>
      <c r="Q7" s="5" t="s">
        <v>34</v>
      </c>
      <c r="R7" s="5" t="s">
        <v>34</v>
      </c>
      <c r="S7" s="5" t="s">
        <v>34</v>
      </c>
      <c r="T7" s="1"/>
    </row>
    <row r="8" spans="1:19" ht="18" customHeight="1">
      <c r="A8" s="8"/>
      <c r="B8" s="18" t="s">
        <v>24</v>
      </c>
      <c r="C8" s="3">
        <v>104</v>
      </c>
      <c r="D8" s="3">
        <v>949</v>
      </c>
      <c r="E8" s="1">
        <v>299</v>
      </c>
      <c r="F8" s="1">
        <v>216</v>
      </c>
      <c r="G8" s="32">
        <f t="shared" si="0"/>
        <v>204</v>
      </c>
      <c r="H8" s="5">
        <v>77</v>
      </c>
      <c r="I8" s="5" t="s">
        <v>34</v>
      </c>
      <c r="J8" s="5" t="s">
        <v>34</v>
      </c>
      <c r="K8" s="5" t="s">
        <v>34</v>
      </c>
      <c r="L8" s="5" t="s">
        <v>34</v>
      </c>
      <c r="M8" s="5">
        <v>127</v>
      </c>
      <c r="N8" s="5" t="s">
        <v>34</v>
      </c>
      <c r="O8" s="5" t="s">
        <v>34</v>
      </c>
      <c r="P8" s="5" t="s">
        <v>34</v>
      </c>
      <c r="Q8" s="5" t="s">
        <v>34</v>
      </c>
      <c r="R8" s="5" t="s">
        <v>34</v>
      </c>
      <c r="S8" s="5" t="s">
        <v>34</v>
      </c>
    </row>
    <row r="9" spans="1:19" ht="18" customHeight="1">
      <c r="A9" s="8"/>
      <c r="B9" s="18" t="s">
        <v>23</v>
      </c>
      <c r="C9" s="3">
        <v>230</v>
      </c>
      <c r="D9" s="3">
        <v>57</v>
      </c>
      <c r="E9" s="30" t="s">
        <v>39</v>
      </c>
      <c r="F9" s="30" t="s">
        <v>40</v>
      </c>
      <c r="G9" s="32">
        <f t="shared" si="0"/>
        <v>158</v>
      </c>
      <c r="H9" s="5" t="s">
        <v>34</v>
      </c>
      <c r="I9" s="5" t="s">
        <v>34</v>
      </c>
      <c r="J9" s="5" t="s">
        <v>34</v>
      </c>
      <c r="K9" s="5" t="s">
        <v>34</v>
      </c>
      <c r="L9" s="5">
        <v>158</v>
      </c>
      <c r="M9" s="5" t="s">
        <v>34</v>
      </c>
      <c r="N9" s="5" t="s">
        <v>34</v>
      </c>
      <c r="O9" s="5" t="s">
        <v>34</v>
      </c>
      <c r="P9" s="5" t="s">
        <v>34</v>
      </c>
      <c r="Q9" s="5" t="s">
        <v>34</v>
      </c>
      <c r="R9" s="5" t="s">
        <v>34</v>
      </c>
      <c r="S9" s="5" t="s">
        <v>34</v>
      </c>
    </row>
    <row r="10" spans="1:19" ht="18" customHeight="1">
      <c r="A10" s="8"/>
      <c r="B10" s="18" t="s">
        <v>22</v>
      </c>
      <c r="C10" s="3">
        <v>1840</v>
      </c>
      <c r="D10" s="3">
        <v>4016</v>
      </c>
      <c r="E10" s="1">
        <v>2485</v>
      </c>
      <c r="F10" s="1">
        <v>319</v>
      </c>
      <c r="G10" s="32">
        <f t="shared" si="0"/>
        <v>237</v>
      </c>
      <c r="H10" s="5" t="s">
        <v>34</v>
      </c>
      <c r="I10" s="5" t="s">
        <v>34</v>
      </c>
      <c r="J10" s="5" t="s">
        <v>34</v>
      </c>
      <c r="K10" s="5" t="s">
        <v>34</v>
      </c>
      <c r="L10" s="5">
        <v>237</v>
      </c>
      <c r="M10" s="5" t="s">
        <v>34</v>
      </c>
      <c r="N10" s="5" t="s">
        <v>34</v>
      </c>
      <c r="O10" s="5" t="s">
        <v>34</v>
      </c>
      <c r="P10" s="5" t="s">
        <v>34</v>
      </c>
      <c r="Q10" s="5" t="s">
        <v>34</v>
      </c>
      <c r="R10" s="5" t="s">
        <v>34</v>
      </c>
      <c r="S10" s="5" t="s">
        <v>34</v>
      </c>
    </row>
    <row r="11" spans="1:19" ht="18" customHeight="1">
      <c r="A11" s="8"/>
      <c r="B11" s="18" t="s">
        <v>21</v>
      </c>
      <c r="C11" s="3">
        <v>15</v>
      </c>
      <c r="D11" s="3">
        <v>324</v>
      </c>
      <c r="E11" s="1">
        <v>425</v>
      </c>
      <c r="F11" s="30" t="s">
        <v>40</v>
      </c>
      <c r="G11" s="32">
        <f t="shared" si="0"/>
        <v>881</v>
      </c>
      <c r="H11" s="5" t="s">
        <v>34</v>
      </c>
      <c r="I11" s="5" t="s">
        <v>34</v>
      </c>
      <c r="J11" s="5" t="s">
        <v>34</v>
      </c>
      <c r="K11" s="5" t="s">
        <v>34</v>
      </c>
      <c r="L11" s="5">
        <v>326</v>
      </c>
      <c r="M11" s="5">
        <v>48</v>
      </c>
      <c r="N11" s="5">
        <v>18</v>
      </c>
      <c r="O11" s="5">
        <v>489</v>
      </c>
      <c r="P11" s="5" t="s">
        <v>34</v>
      </c>
      <c r="Q11" s="5" t="s">
        <v>34</v>
      </c>
      <c r="R11" s="5" t="s">
        <v>34</v>
      </c>
      <c r="S11" s="5" t="s">
        <v>34</v>
      </c>
    </row>
    <row r="12" spans="1:19" s="6" customFormat="1" ht="18" customHeight="1">
      <c r="A12" s="45" t="s">
        <v>20</v>
      </c>
      <c r="B12" s="46"/>
      <c r="C12" s="23">
        <f>C13</f>
        <v>120806</v>
      </c>
      <c r="D12" s="23">
        <v>69310</v>
      </c>
      <c r="E12" s="23">
        <v>66861</v>
      </c>
      <c r="F12" s="23">
        <v>63501</v>
      </c>
      <c r="G12" s="33">
        <f t="shared" si="0"/>
        <v>51204</v>
      </c>
      <c r="H12" s="23">
        <f>H13</f>
        <v>372</v>
      </c>
      <c r="I12" s="23">
        <f aca="true" t="shared" si="1" ref="I12:S12">I13</f>
        <v>5131</v>
      </c>
      <c r="J12" s="23">
        <f t="shared" si="1"/>
        <v>993</v>
      </c>
      <c r="K12" s="23">
        <f t="shared" si="1"/>
        <v>2243</v>
      </c>
      <c r="L12" s="23">
        <f t="shared" si="1"/>
        <v>631</v>
      </c>
      <c r="M12" s="23">
        <f t="shared" si="1"/>
        <v>458</v>
      </c>
      <c r="N12" s="23">
        <f t="shared" si="1"/>
        <v>15533</v>
      </c>
      <c r="O12" s="23">
        <f t="shared" si="1"/>
        <v>16193</v>
      </c>
      <c r="P12" s="23">
        <f t="shared" si="1"/>
        <v>342</v>
      </c>
      <c r="Q12" s="23">
        <f t="shared" si="1"/>
        <v>15</v>
      </c>
      <c r="R12" s="23">
        <f t="shared" si="1"/>
        <v>7997</v>
      </c>
      <c r="S12" s="23">
        <f t="shared" si="1"/>
        <v>1296</v>
      </c>
    </row>
    <row r="13" spans="1:19" s="6" customFormat="1" ht="18" customHeight="1">
      <c r="A13" s="40" t="s">
        <v>19</v>
      </c>
      <c r="B13" s="19" t="s">
        <v>18</v>
      </c>
      <c r="C13" s="7">
        <f>SUM(C14:C20)</f>
        <v>120806</v>
      </c>
      <c r="D13" s="7">
        <v>69310</v>
      </c>
      <c r="E13" s="6">
        <v>66861</v>
      </c>
      <c r="F13" s="6">
        <f>SUM(F14:F20)</f>
        <v>63501</v>
      </c>
      <c r="G13" s="32">
        <f>SUM(G14:G20)</f>
        <v>51204</v>
      </c>
      <c r="H13" s="28">
        <f>SUM(H14:H20)</f>
        <v>372</v>
      </c>
      <c r="I13" s="28">
        <f aca="true" t="shared" si="2" ref="I13:S13">SUM(I14:I20)</f>
        <v>5131</v>
      </c>
      <c r="J13" s="28">
        <f t="shared" si="2"/>
        <v>993</v>
      </c>
      <c r="K13" s="28">
        <f t="shared" si="2"/>
        <v>2243</v>
      </c>
      <c r="L13" s="28">
        <f t="shared" si="2"/>
        <v>631</v>
      </c>
      <c r="M13" s="28">
        <f t="shared" si="2"/>
        <v>458</v>
      </c>
      <c r="N13" s="28">
        <f>SUM(N14:N20)</f>
        <v>15533</v>
      </c>
      <c r="O13" s="28">
        <f t="shared" si="2"/>
        <v>16193</v>
      </c>
      <c r="P13" s="28">
        <f t="shared" si="2"/>
        <v>342</v>
      </c>
      <c r="Q13" s="28">
        <f>SUM(Q14:Q20)</f>
        <v>15</v>
      </c>
      <c r="R13" s="28">
        <f t="shared" si="2"/>
        <v>7997</v>
      </c>
      <c r="S13" s="28">
        <f t="shared" si="2"/>
        <v>1296</v>
      </c>
    </row>
    <row r="14" spans="1:19" ht="18" customHeight="1">
      <c r="A14" s="41"/>
      <c r="B14" s="18" t="s">
        <v>17</v>
      </c>
      <c r="C14" s="3">
        <v>1635</v>
      </c>
      <c r="D14" s="3">
        <v>2848</v>
      </c>
      <c r="E14" s="1">
        <v>912</v>
      </c>
      <c r="F14" s="1">
        <v>588</v>
      </c>
      <c r="G14" s="32">
        <f>SUM(H14:S14)</f>
        <v>950</v>
      </c>
      <c r="H14" s="5" t="s">
        <v>34</v>
      </c>
      <c r="I14" s="5">
        <v>138</v>
      </c>
      <c r="J14" s="5">
        <v>202</v>
      </c>
      <c r="K14" s="5">
        <v>188</v>
      </c>
      <c r="L14" s="5" t="s">
        <v>34</v>
      </c>
      <c r="M14" s="5">
        <v>45</v>
      </c>
      <c r="N14" s="5" t="s">
        <v>34</v>
      </c>
      <c r="O14" s="5">
        <v>229</v>
      </c>
      <c r="P14" s="5">
        <v>75</v>
      </c>
      <c r="Q14" s="5" t="s">
        <v>34</v>
      </c>
      <c r="R14" s="5" t="s">
        <v>34</v>
      </c>
      <c r="S14" s="5">
        <v>73</v>
      </c>
    </row>
    <row r="15" spans="1:19" ht="18" customHeight="1">
      <c r="A15" s="41"/>
      <c r="B15" s="18" t="s">
        <v>16</v>
      </c>
      <c r="C15" s="3">
        <v>85844</v>
      </c>
      <c r="D15" s="3">
        <v>48199</v>
      </c>
      <c r="E15" s="1">
        <v>13658</v>
      </c>
      <c r="F15" s="1">
        <v>19325</v>
      </c>
      <c r="G15" s="32">
        <f aca="true" t="shared" si="3" ref="G15:G20">SUM(H15:S15)</f>
        <v>165</v>
      </c>
      <c r="H15" s="5" t="s">
        <v>34</v>
      </c>
      <c r="I15" s="5" t="s">
        <v>34</v>
      </c>
      <c r="J15" s="5">
        <v>165</v>
      </c>
      <c r="K15" s="5" t="s">
        <v>34</v>
      </c>
      <c r="L15" s="5" t="s">
        <v>34</v>
      </c>
      <c r="M15" s="5" t="s">
        <v>34</v>
      </c>
      <c r="N15" s="5" t="s">
        <v>34</v>
      </c>
      <c r="O15" s="5" t="s">
        <v>34</v>
      </c>
      <c r="P15" s="5" t="s">
        <v>34</v>
      </c>
      <c r="Q15" s="5" t="s">
        <v>34</v>
      </c>
      <c r="R15" s="5" t="s">
        <v>34</v>
      </c>
      <c r="S15" s="5" t="s">
        <v>34</v>
      </c>
    </row>
    <row r="16" spans="1:19" ht="18" customHeight="1">
      <c r="A16" s="41"/>
      <c r="B16" s="18" t="s">
        <v>15</v>
      </c>
      <c r="C16" s="3">
        <v>7660</v>
      </c>
      <c r="D16" s="3">
        <v>2354</v>
      </c>
      <c r="E16" s="1">
        <v>9554</v>
      </c>
      <c r="F16" s="1">
        <v>5138</v>
      </c>
      <c r="G16" s="32">
        <f t="shared" si="3"/>
        <v>11686</v>
      </c>
      <c r="H16" s="5">
        <v>157</v>
      </c>
      <c r="I16" s="5">
        <v>733</v>
      </c>
      <c r="J16" s="5">
        <v>205</v>
      </c>
      <c r="K16" s="5">
        <v>180</v>
      </c>
      <c r="L16" s="5">
        <v>33</v>
      </c>
      <c r="M16" s="5" t="s">
        <v>34</v>
      </c>
      <c r="N16" s="5" t="s">
        <v>34</v>
      </c>
      <c r="O16" s="5">
        <v>2763</v>
      </c>
      <c r="P16" s="5" t="s">
        <v>34</v>
      </c>
      <c r="Q16" s="5" t="s">
        <v>34</v>
      </c>
      <c r="R16" s="5">
        <v>7615</v>
      </c>
      <c r="S16" s="5" t="s">
        <v>34</v>
      </c>
    </row>
    <row r="17" spans="1:19" ht="18" customHeight="1">
      <c r="A17" s="41"/>
      <c r="B17" s="18" t="s">
        <v>14</v>
      </c>
      <c r="C17" s="3">
        <v>4744</v>
      </c>
      <c r="D17" s="3">
        <v>130</v>
      </c>
      <c r="E17" s="1">
        <v>5838</v>
      </c>
      <c r="F17" s="1">
        <v>3281</v>
      </c>
      <c r="G17" s="32">
        <f t="shared" si="3"/>
        <v>32</v>
      </c>
      <c r="H17" s="5" t="s">
        <v>34</v>
      </c>
      <c r="I17" s="5" t="s">
        <v>34</v>
      </c>
      <c r="J17" s="5" t="s">
        <v>34</v>
      </c>
      <c r="K17" s="5" t="s">
        <v>34</v>
      </c>
      <c r="L17" s="5" t="s">
        <v>34</v>
      </c>
      <c r="M17" s="5">
        <v>12</v>
      </c>
      <c r="N17" s="5" t="s">
        <v>34</v>
      </c>
      <c r="O17" s="5">
        <v>20</v>
      </c>
      <c r="P17" s="5" t="s">
        <v>34</v>
      </c>
      <c r="Q17" s="5" t="s">
        <v>34</v>
      </c>
      <c r="R17" s="5" t="s">
        <v>34</v>
      </c>
      <c r="S17" s="5" t="s">
        <v>34</v>
      </c>
    </row>
    <row r="18" spans="1:19" ht="18" customHeight="1">
      <c r="A18" s="41"/>
      <c r="B18" s="18" t="s">
        <v>13</v>
      </c>
      <c r="C18" s="3">
        <v>6603</v>
      </c>
      <c r="D18" s="3">
        <v>4825</v>
      </c>
      <c r="E18" s="1">
        <v>16380</v>
      </c>
      <c r="F18" s="1">
        <v>25965</v>
      </c>
      <c r="G18" s="3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  <c r="M18" s="5" t="s">
        <v>34</v>
      </c>
      <c r="N18" s="5" t="s">
        <v>34</v>
      </c>
      <c r="O18" s="5" t="s">
        <v>34</v>
      </c>
      <c r="P18" s="5" t="s">
        <v>34</v>
      </c>
      <c r="Q18" s="5" t="s">
        <v>34</v>
      </c>
      <c r="R18" s="5" t="s">
        <v>34</v>
      </c>
      <c r="S18" s="5" t="s">
        <v>34</v>
      </c>
    </row>
    <row r="19" spans="1:19" ht="18" customHeight="1">
      <c r="A19" s="41"/>
      <c r="B19" s="18" t="s">
        <v>12</v>
      </c>
      <c r="C19" s="3">
        <f>15544-1766</f>
        <v>13778</v>
      </c>
      <c r="D19" s="3">
        <v>10212</v>
      </c>
      <c r="E19" s="1">
        <v>18789</v>
      </c>
      <c r="F19" s="1">
        <v>8853</v>
      </c>
      <c r="G19" s="32">
        <f t="shared" si="3"/>
        <v>3190</v>
      </c>
      <c r="H19" s="5" t="s">
        <v>34</v>
      </c>
      <c r="I19" s="5" t="s">
        <v>34</v>
      </c>
      <c r="J19" s="5" t="s">
        <v>34</v>
      </c>
      <c r="K19" s="5" t="s">
        <v>34</v>
      </c>
      <c r="L19" s="5" t="s">
        <v>34</v>
      </c>
      <c r="M19" s="5" t="s">
        <v>34</v>
      </c>
      <c r="N19" s="5" t="s">
        <v>34</v>
      </c>
      <c r="O19" s="5">
        <v>2096</v>
      </c>
      <c r="P19" s="5">
        <v>237</v>
      </c>
      <c r="Q19" s="5" t="s">
        <v>34</v>
      </c>
      <c r="R19" s="5" t="s">
        <v>34</v>
      </c>
      <c r="S19" s="5">
        <v>857</v>
      </c>
    </row>
    <row r="20" spans="1:19" ht="18" customHeight="1">
      <c r="A20" s="41"/>
      <c r="B20" s="18" t="s">
        <v>11</v>
      </c>
      <c r="C20" s="3">
        <v>542</v>
      </c>
      <c r="D20" s="3">
        <v>742</v>
      </c>
      <c r="E20" s="1">
        <v>1730</v>
      </c>
      <c r="F20" s="1">
        <v>351</v>
      </c>
      <c r="G20" s="32">
        <f t="shared" si="3"/>
        <v>35181</v>
      </c>
      <c r="H20" s="5">
        <v>215</v>
      </c>
      <c r="I20" s="5">
        <v>4260</v>
      </c>
      <c r="J20" s="5">
        <v>421</v>
      </c>
      <c r="K20" s="5">
        <v>1875</v>
      </c>
      <c r="L20" s="5">
        <v>598</v>
      </c>
      <c r="M20" s="5">
        <v>401</v>
      </c>
      <c r="N20" s="5">
        <v>15533</v>
      </c>
      <c r="O20" s="5">
        <v>11085</v>
      </c>
      <c r="P20" s="5">
        <v>30</v>
      </c>
      <c r="Q20" s="5">
        <v>15</v>
      </c>
      <c r="R20" s="5">
        <v>382</v>
      </c>
      <c r="S20" s="5">
        <v>366</v>
      </c>
    </row>
    <row r="21" spans="1:19" s="6" customFormat="1" ht="18" customHeight="1">
      <c r="A21" s="41"/>
      <c r="B21" s="19" t="s">
        <v>10</v>
      </c>
      <c r="C21" s="7">
        <f>SUM(C22:C31)</f>
        <v>120806</v>
      </c>
      <c r="D21" s="7">
        <v>69310</v>
      </c>
      <c r="E21" s="6">
        <v>66861</v>
      </c>
      <c r="F21" s="6">
        <f>SUM(F22:F31)</f>
        <v>63501</v>
      </c>
      <c r="G21" s="32">
        <f aca="true" t="shared" si="4" ref="G21:G26">SUM(H21:S21)</f>
        <v>51204</v>
      </c>
      <c r="H21" s="7">
        <f>SUM(H22:H31)</f>
        <v>372</v>
      </c>
      <c r="I21" s="7">
        <f aca="true" t="shared" si="5" ref="I21:S21">SUM(I22:I31)</f>
        <v>5131</v>
      </c>
      <c r="J21" s="7">
        <f t="shared" si="5"/>
        <v>993</v>
      </c>
      <c r="K21" s="7">
        <f t="shared" si="5"/>
        <v>2243</v>
      </c>
      <c r="L21" s="7">
        <f t="shared" si="5"/>
        <v>631</v>
      </c>
      <c r="M21" s="7">
        <f t="shared" si="5"/>
        <v>458</v>
      </c>
      <c r="N21" s="7">
        <f t="shared" si="5"/>
        <v>15533</v>
      </c>
      <c r="O21" s="7">
        <f t="shared" si="5"/>
        <v>16193</v>
      </c>
      <c r="P21" s="7">
        <f t="shared" si="5"/>
        <v>342</v>
      </c>
      <c r="Q21" s="7">
        <f t="shared" si="5"/>
        <v>15</v>
      </c>
      <c r="R21" s="7">
        <f t="shared" si="5"/>
        <v>7997</v>
      </c>
      <c r="S21" s="7">
        <f t="shared" si="5"/>
        <v>1296</v>
      </c>
    </row>
    <row r="22" spans="1:19" ht="18" customHeight="1">
      <c r="A22" s="41"/>
      <c r="B22" s="18" t="s">
        <v>9</v>
      </c>
      <c r="C22" s="3">
        <v>11102</v>
      </c>
      <c r="D22" s="3">
        <v>5443</v>
      </c>
      <c r="E22" s="1">
        <v>1459</v>
      </c>
      <c r="F22" s="1">
        <v>8619</v>
      </c>
      <c r="G22" s="32">
        <f t="shared" si="4"/>
        <v>564</v>
      </c>
      <c r="H22" s="5" t="s">
        <v>34</v>
      </c>
      <c r="I22" s="5" t="s">
        <v>34</v>
      </c>
      <c r="J22" s="5" t="s">
        <v>34</v>
      </c>
      <c r="K22" s="5">
        <v>163</v>
      </c>
      <c r="L22" s="5" t="s">
        <v>34</v>
      </c>
      <c r="M22" s="5">
        <v>401</v>
      </c>
      <c r="N22" s="5" t="s">
        <v>34</v>
      </c>
      <c r="O22" s="5" t="s">
        <v>34</v>
      </c>
      <c r="P22" s="5" t="s">
        <v>34</v>
      </c>
      <c r="Q22" s="5" t="s">
        <v>34</v>
      </c>
      <c r="R22" s="5" t="s">
        <v>34</v>
      </c>
      <c r="S22" s="5" t="s">
        <v>34</v>
      </c>
    </row>
    <row r="23" spans="1:19" ht="18" customHeight="1">
      <c r="A23" s="41"/>
      <c r="B23" s="18" t="s">
        <v>8</v>
      </c>
      <c r="C23" s="3">
        <v>3837</v>
      </c>
      <c r="D23" s="3">
        <v>1536</v>
      </c>
      <c r="E23" s="1">
        <v>19042</v>
      </c>
      <c r="F23" s="1">
        <v>2128</v>
      </c>
      <c r="G23" s="32">
        <f t="shared" si="4"/>
        <v>12549</v>
      </c>
      <c r="H23" s="5">
        <v>157</v>
      </c>
      <c r="I23" s="5">
        <v>733</v>
      </c>
      <c r="J23" s="5">
        <v>205</v>
      </c>
      <c r="K23" s="5">
        <v>180</v>
      </c>
      <c r="L23" s="5">
        <v>33</v>
      </c>
      <c r="M23" s="5" t="s">
        <v>34</v>
      </c>
      <c r="N23" s="5" t="s">
        <v>34</v>
      </c>
      <c r="O23" s="5">
        <v>3153</v>
      </c>
      <c r="P23" s="5">
        <v>237</v>
      </c>
      <c r="Q23" s="5" t="s">
        <v>34</v>
      </c>
      <c r="R23" s="5">
        <v>7851</v>
      </c>
      <c r="S23" s="5" t="s">
        <v>34</v>
      </c>
    </row>
    <row r="24" spans="1:19" ht="18" customHeight="1">
      <c r="A24" s="41"/>
      <c r="B24" s="18" t="s">
        <v>7</v>
      </c>
      <c r="C24" s="3">
        <v>76955</v>
      </c>
      <c r="D24" s="3">
        <v>39463</v>
      </c>
      <c r="E24" s="1">
        <v>17635</v>
      </c>
      <c r="F24" s="1">
        <v>21660</v>
      </c>
      <c r="G24" s="32">
        <f t="shared" si="4"/>
        <v>33688</v>
      </c>
      <c r="H24" s="5" t="s">
        <v>34</v>
      </c>
      <c r="I24" s="5">
        <v>4043</v>
      </c>
      <c r="J24" s="5">
        <v>248</v>
      </c>
      <c r="K24" s="5">
        <v>1380</v>
      </c>
      <c r="L24" s="5">
        <v>270</v>
      </c>
      <c r="M24" s="5">
        <v>12</v>
      </c>
      <c r="N24" s="5">
        <v>15401</v>
      </c>
      <c r="O24" s="5">
        <v>10965</v>
      </c>
      <c r="P24" s="5" t="s">
        <v>34</v>
      </c>
      <c r="Q24" s="5" t="s">
        <v>34</v>
      </c>
      <c r="R24" s="5">
        <v>146</v>
      </c>
      <c r="S24" s="5">
        <v>1223</v>
      </c>
    </row>
    <row r="25" spans="1:19" ht="18" customHeight="1">
      <c r="A25" s="41"/>
      <c r="B25" s="18" t="s">
        <v>6</v>
      </c>
      <c r="C25" s="3">
        <v>13053</v>
      </c>
      <c r="D25" s="3">
        <v>10691</v>
      </c>
      <c r="E25" s="1">
        <v>9367</v>
      </c>
      <c r="F25" s="1">
        <v>8371</v>
      </c>
      <c r="G25" s="32">
        <f t="shared" si="4"/>
        <v>683</v>
      </c>
      <c r="H25" s="5" t="s">
        <v>34</v>
      </c>
      <c r="I25" s="5" t="s">
        <v>34</v>
      </c>
      <c r="J25" s="5">
        <v>122</v>
      </c>
      <c r="K25" s="5">
        <v>188</v>
      </c>
      <c r="L25" s="5" t="s">
        <v>34</v>
      </c>
      <c r="M25" s="5">
        <v>45</v>
      </c>
      <c r="N25" s="5">
        <v>110</v>
      </c>
      <c r="O25" s="5">
        <v>70</v>
      </c>
      <c r="P25" s="5">
        <v>75</v>
      </c>
      <c r="Q25" s="5" t="s">
        <v>34</v>
      </c>
      <c r="R25" s="5" t="s">
        <v>34</v>
      </c>
      <c r="S25" s="5">
        <v>73</v>
      </c>
    </row>
    <row r="26" spans="1:19" ht="18" customHeight="1">
      <c r="A26" s="41"/>
      <c r="B26" s="18" t="s">
        <v>5</v>
      </c>
      <c r="C26" s="3">
        <v>112</v>
      </c>
      <c r="D26" s="3">
        <v>72</v>
      </c>
      <c r="E26" s="30" t="s">
        <v>41</v>
      </c>
      <c r="F26" s="30" t="s">
        <v>42</v>
      </c>
      <c r="G26" s="32">
        <f t="shared" si="4"/>
        <v>165</v>
      </c>
      <c r="H26" s="5" t="s">
        <v>34</v>
      </c>
      <c r="I26" s="5" t="s">
        <v>34</v>
      </c>
      <c r="J26" s="5">
        <v>165</v>
      </c>
      <c r="K26" s="5" t="s">
        <v>34</v>
      </c>
      <c r="L26" s="5" t="s">
        <v>34</v>
      </c>
      <c r="M26" s="5" t="s">
        <v>34</v>
      </c>
      <c r="N26" s="5" t="s">
        <v>34</v>
      </c>
      <c r="O26" s="5" t="s">
        <v>34</v>
      </c>
      <c r="P26" s="5" t="s">
        <v>34</v>
      </c>
      <c r="Q26" s="5" t="s">
        <v>34</v>
      </c>
      <c r="R26" s="5" t="s">
        <v>34</v>
      </c>
      <c r="S26" s="5" t="s">
        <v>34</v>
      </c>
    </row>
    <row r="27" spans="1:19" ht="18" customHeight="1">
      <c r="A27" s="41"/>
      <c r="B27" s="18" t="s">
        <v>4</v>
      </c>
      <c r="C27" s="3">
        <v>4615</v>
      </c>
      <c r="D27" s="3">
        <v>4026</v>
      </c>
      <c r="E27" s="1">
        <v>14858</v>
      </c>
      <c r="F27" s="30">
        <v>17716</v>
      </c>
      <c r="G27" s="35" t="s">
        <v>34</v>
      </c>
      <c r="H27" s="5" t="s">
        <v>34</v>
      </c>
      <c r="I27" s="5" t="s">
        <v>34</v>
      </c>
      <c r="J27" s="5" t="s">
        <v>34</v>
      </c>
      <c r="K27" s="5" t="s">
        <v>34</v>
      </c>
      <c r="L27" s="5" t="s">
        <v>34</v>
      </c>
      <c r="M27" s="5" t="s">
        <v>34</v>
      </c>
      <c r="N27" s="5" t="s">
        <v>34</v>
      </c>
      <c r="O27" s="5" t="s">
        <v>34</v>
      </c>
      <c r="P27" s="5" t="s">
        <v>34</v>
      </c>
      <c r="Q27" s="5" t="s">
        <v>34</v>
      </c>
      <c r="R27" s="5" t="s">
        <v>34</v>
      </c>
      <c r="S27" s="5" t="s">
        <v>34</v>
      </c>
    </row>
    <row r="28" spans="1:19" ht="18" customHeight="1">
      <c r="A28" s="41"/>
      <c r="B28" s="18" t="s">
        <v>3</v>
      </c>
      <c r="C28" s="3">
        <v>853</v>
      </c>
      <c r="D28" s="3">
        <v>942</v>
      </c>
      <c r="E28" s="30" t="s">
        <v>43</v>
      </c>
      <c r="F28" s="30">
        <v>472</v>
      </c>
      <c r="G28" s="32">
        <f>SUM(H28:S28)</f>
        <v>328</v>
      </c>
      <c r="H28" s="5" t="s">
        <v>34</v>
      </c>
      <c r="I28" s="5" t="s">
        <v>34</v>
      </c>
      <c r="J28" s="5" t="s">
        <v>34</v>
      </c>
      <c r="K28" s="5" t="s">
        <v>34</v>
      </c>
      <c r="L28" s="5">
        <v>328</v>
      </c>
      <c r="M28" s="5" t="s">
        <v>34</v>
      </c>
      <c r="N28" s="5" t="s">
        <v>34</v>
      </c>
      <c r="O28" s="5" t="s">
        <v>34</v>
      </c>
      <c r="P28" s="5" t="s">
        <v>34</v>
      </c>
      <c r="Q28" s="5" t="s">
        <v>34</v>
      </c>
      <c r="R28" s="5" t="s">
        <v>34</v>
      </c>
      <c r="S28" s="5" t="s">
        <v>34</v>
      </c>
    </row>
    <row r="29" spans="1:19" ht="18" customHeight="1">
      <c r="A29" s="41"/>
      <c r="B29" s="18" t="s">
        <v>2</v>
      </c>
      <c r="C29" s="5" t="s">
        <v>43</v>
      </c>
      <c r="D29" s="3">
        <v>755</v>
      </c>
      <c r="E29" s="30" t="s">
        <v>43</v>
      </c>
      <c r="F29" s="30">
        <v>235</v>
      </c>
      <c r="G29" s="35" t="s">
        <v>34</v>
      </c>
      <c r="H29" s="5" t="s">
        <v>34</v>
      </c>
      <c r="I29" s="5" t="s">
        <v>34</v>
      </c>
      <c r="J29" s="5" t="s">
        <v>34</v>
      </c>
      <c r="K29" s="5" t="s">
        <v>34</v>
      </c>
      <c r="L29" s="5" t="s">
        <v>34</v>
      </c>
      <c r="M29" s="5" t="s">
        <v>34</v>
      </c>
      <c r="N29" s="5" t="s">
        <v>34</v>
      </c>
      <c r="O29" s="5" t="s">
        <v>34</v>
      </c>
      <c r="P29" s="5" t="s">
        <v>34</v>
      </c>
      <c r="Q29" s="5" t="s">
        <v>34</v>
      </c>
      <c r="R29" s="5" t="s">
        <v>34</v>
      </c>
      <c r="S29" s="5" t="s">
        <v>34</v>
      </c>
    </row>
    <row r="30" spans="1:19" ht="18" customHeight="1">
      <c r="A30" s="41"/>
      <c r="B30" s="18" t="s">
        <v>1</v>
      </c>
      <c r="C30" s="5" t="s">
        <v>43</v>
      </c>
      <c r="D30" s="5" t="s">
        <v>43</v>
      </c>
      <c r="E30" s="5" t="s">
        <v>43</v>
      </c>
      <c r="F30" s="5" t="s">
        <v>42</v>
      </c>
      <c r="G30" s="3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  <c r="M30" s="5" t="s">
        <v>34</v>
      </c>
      <c r="N30" s="5" t="s">
        <v>34</v>
      </c>
      <c r="O30" s="5" t="s">
        <v>34</v>
      </c>
      <c r="P30" s="5" t="s">
        <v>34</v>
      </c>
      <c r="Q30" s="5" t="s">
        <v>34</v>
      </c>
      <c r="R30" s="5" t="s">
        <v>34</v>
      </c>
      <c r="S30" s="5" t="s">
        <v>34</v>
      </c>
    </row>
    <row r="31" spans="1:19" ht="18" customHeight="1">
      <c r="A31" s="42"/>
      <c r="B31" s="20" t="s">
        <v>0</v>
      </c>
      <c r="C31" s="4">
        <v>10279</v>
      </c>
      <c r="D31" s="4">
        <v>6382</v>
      </c>
      <c r="E31" s="4">
        <v>4500</v>
      </c>
      <c r="F31" s="4">
        <v>4300</v>
      </c>
      <c r="G31" s="33">
        <f>SUM(H31:S31)</f>
        <v>3227</v>
      </c>
      <c r="H31" s="29">
        <v>215</v>
      </c>
      <c r="I31" s="29">
        <v>355</v>
      </c>
      <c r="J31" s="29">
        <v>253</v>
      </c>
      <c r="K31" s="29">
        <v>332</v>
      </c>
      <c r="L31" s="29" t="s">
        <v>34</v>
      </c>
      <c r="M31" s="29" t="s">
        <v>34</v>
      </c>
      <c r="N31" s="29">
        <v>22</v>
      </c>
      <c r="O31" s="29">
        <v>2005</v>
      </c>
      <c r="P31" s="29">
        <v>30</v>
      </c>
      <c r="Q31" s="29">
        <v>15</v>
      </c>
      <c r="R31" s="29" t="s">
        <v>34</v>
      </c>
      <c r="S31" s="29" t="s">
        <v>34</v>
      </c>
    </row>
    <row r="32" spans="3:11" s="3" customFormat="1" ht="18" customHeight="1">
      <c r="C32" s="3" t="s">
        <v>33</v>
      </c>
      <c r="G32" s="27"/>
      <c r="K32" s="3" t="s">
        <v>33</v>
      </c>
    </row>
    <row r="33" spans="1:25" s="3" customFormat="1" ht="50.25" customHeight="1">
      <c r="A33" s="1"/>
      <c r="B33" s="22"/>
      <c r="C33" s="53" t="s">
        <v>37</v>
      </c>
      <c r="D33" s="53"/>
      <c r="E33" s="53"/>
      <c r="F33" s="53"/>
      <c r="G33" s="53"/>
      <c r="H33" s="53"/>
      <c r="I33" s="53"/>
      <c r="J33" s="53"/>
      <c r="K33" s="53" t="s">
        <v>37</v>
      </c>
      <c r="L33" s="53"/>
      <c r="M33" s="53"/>
      <c r="N33" s="53"/>
      <c r="O33" s="53"/>
      <c r="P33" s="53"/>
      <c r="Q33" s="53"/>
      <c r="R33" s="53"/>
      <c r="S33" s="53"/>
      <c r="T33" s="22"/>
      <c r="U33" s="22"/>
      <c r="V33" s="22"/>
      <c r="W33" s="22"/>
      <c r="X33" s="22"/>
      <c r="Y33" s="22"/>
    </row>
  </sheetData>
  <sheetProtection/>
  <mergeCells count="14">
    <mergeCell ref="C33:J33"/>
    <mergeCell ref="K33:S33"/>
    <mergeCell ref="D3:D4"/>
    <mergeCell ref="E3:E4"/>
    <mergeCell ref="G3:G4"/>
    <mergeCell ref="H3:S3"/>
    <mergeCell ref="A5:B5"/>
    <mergeCell ref="A6:B6"/>
    <mergeCell ref="A13:A31"/>
    <mergeCell ref="F3:F4"/>
    <mergeCell ref="A7:B7"/>
    <mergeCell ref="A12:B12"/>
    <mergeCell ref="C3:C4"/>
    <mergeCell ref="A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2011-02-02T00:58:52Z</cp:lastPrinted>
  <dcterms:created xsi:type="dcterms:W3CDTF">2009-02-17T08:45:18Z</dcterms:created>
  <dcterms:modified xsi:type="dcterms:W3CDTF">2011-03-22T07:36:05Z</dcterms:modified>
  <cp:category/>
  <cp:version/>
  <cp:contentType/>
  <cp:contentStatus/>
</cp:coreProperties>
</file>