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797" activeTab="0"/>
  </bookViews>
  <sheets>
    <sheet name="1523" sheetId="1" r:id="rId1"/>
  </sheets>
  <definedNames/>
  <calcPr fullCalcOnLoad="1"/>
</workbook>
</file>

<file path=xl/sharedStrings.xml><?xml version="1.0" encoding="utf-8"?>
<sst xmlns="http://schemas.openxmlformats.org/spreadsheetml/2006/main" count="44" uniqueCount="15">
  <si>
    <t>総数</t>
  </si>
  <si>
    <t>学級生数</t>
  </si>
  <si>
    <t>平均</t>
  </si>
  <si>
    <t>時間数</t>
  </si>
  <si>
    <t>総額</t>
  </si>
  <si>
    <t>年度</t>
  </si>
  <si>
    <t>事業数</t>
  </si>
  <si>
    <t>公民館活性化事業</t>
  </si>
  <si>
    <t>資料：生涯学習課</t>
  </si>
  <si>
    <t>単位：人、円、時間</t>
  </si>
  <si>
    <t>経費</t>
  </si>
  <si>
    <t>世代間交流事業</t>
  </si>
  <si>
    <t>（注）平成19年度より事業開始。</t>
  </si>
  <si>
    <t>団塊の世代事業</t>
  </si>
  <si>
    <t>（注）平成20年度より事業開始。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</si>
</sst>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2" xfId="48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0" fillId="0" borderId="12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7" fontId="4" fillId="0" borderId="16" xfId="48" applyNumberFormat="1" applyFont="1" applyFill="1" applyBorder="1" applyAlignment="1">
      <alignment vertical="center"/>
    </xf>
    <xf numFmtId="177" fontId="4" fillId="0" borderId="15" xfId="48" applyNumberFormat="1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24" t="s">
        <v>7</v>
      </c>
      <c r="B1" s="24"/>
      <c r="C1" s="24"/>
      <c r="D1" s="24"/>
      <c r="E1" s="24"/>
      <c r="F1" s="24"/>
      <c r="G1" s="24"/>
      <c r="H1" s="24"/>
    </row>
    <row r="2" ht="18" customHeight="1" thickBot="1">
      <c r="H2" s="8" t="s">
        <v>9</v>
      </c>
    </row>
    <row r="3" spans="1:8" ht="18" customHeight="1">
      <c r="A3" s="25" t="s">
        <v>5</v>
      </c>
      <c r="B3" s="27" t="s">
        <v>6</v>
      </c>
      <c r="C3" s="27" t="s">
        <v>1</v>
      </c>
      <c r="D3" s="27"/>
      <c r="E3" s="27" t="s">
        <v>10</v>
      </c>
      <c r="F3" s="27"/>
      <c r="G3" s="27" t="s">
        <v>3</v>
      </c>
      <c r="H3" s="29"/>
    </row>
    <row r="4" spans="1:8" ht="18" customHeight="1">
      <c r="A4" s="26"/>
      <c r="B4" s="28"/>
      <c r="C4" s="2" t="s">
        <v>0</v>
      </c>
      <c r="D4" s="2" t="s">
        <v>2</v>
      </c>
      <c r="E4" s="2" t="s">
        <v>4</v>
      </c>
      <c r="F4" s="2" t="s">
        <v>2</v>
      </c>
      <c r="G4" s="2" t="s">
        <v>0</v>
      </c>
      <c r="H4" s="3" t="s">
        <v>2</v>
      </c>
    </row>
    <row r="5" spans="1:9" s="9" customFormat="1" ht="18" customHeight="1">
      <c r="A5" s="6" t="str">
        <f>"平成"&amp;A6-1&amp;"年度　"</f>
        <v>平成18年度　</v>
      </c>
      <c r="B5" s="7">
        <v>28</v>
      </c>
      <c r="C5" s="11">
        <v>19827</v>
      </c>
      <c r="D5" s="11">
        <v>708</v>
      </c>
      <c r="E5" s="11">
        <v>14000000</v>
      </c>
      <c r="F5" s="11">
        <v>500000</v>
      </c>
      <c r="G5" s="11">
        <v>1109</v>
      </c>
      <c r="H5" s="11">
        <v>40</v>
      </c>
      <c r="I5" s="10"/>
    </row>
    <row r="6" spans="1:8" ht="18" customHeight="1">
      <c r="A6" s="12">
        <f>A7-1</f>
        <v>19</v>
      </c>
      <c r="B6" s="13">
        <v>28</v>
      </c>
      <c r="C6" s="14">
        <v>22723</v>
      </c>
      <c r="D6" s="14">
        <v>812</v>
      </c>
      <c r="E6" s="14">
        <v>14000000</v>
      </c>
      <c r="F6" s="14">
        <v>500000</v>
      </c>
      <c r="G6" s="14">
        <v>1086</v>
      </c>
      <c r="H6" s="14">
        <v>39</v>
      </c>
    </row>
    <row r="7" spans="1:8" ht="18" customHeight="1">
      <c r="A7" s="12">
        <f>A8-1</f>
        <v>20</v>
      </c>
      <c r="B7" s="7">
        <v>28</v>
      </c>
      <c r="C7" s="11">
        <v>27562</v>
      </c>
      <c r="D7" s="11">
        <v>984</v>
      </c>
      <c r="E7" s="11">
        <v>14000000</v>
      </c>
      <c r="F7" s="11">
        <v>500000</v>
      </c>
      <c r="G7" s="11">
        <v>1560</v>
      </c>
      <c r="H7" s="11">
        <v>55</v>
      </c>
    </row>
    <row r="8" spans="1:8" ht="18" customHeight="1">
      <c r="A8" s="22">
        <v>21</v>
      </c>
      <c r="B8" s="7">
        <v>28</v>
      </c>
      <c r="C8" s="11">
        <v>28733</v>
      </c>
      <c r="D8" s="11">
        <f>+C8/B8</f>
        <v>1026.1785714285713</v>
      </c>
      <c r="E8" s="11">
        <v>14000000</v>
      </c>
      <c r="F8" s="11">
        <v>500000</v>
      </c>
      <c r="G8" s="11">
        <v>1474</v>
      </c>
      <c r="H8" s="11">
        <f>+G8/B8</f>
        <v>52.642857142857146</v>
      </c>
    </row>
    <row r="9" spans="1:8" ht="18" customHeight="1">
      <c r="A9" s="18">
        <v>22</v>
      </c>
      <c r="B9" s="19">
        <v>28</v>
      </c>
      <c r="C9" s="20">
        <v>33035</v>
      </c>
      <c r="D9" s="20">
        <f>+C9/B9</f>
        <v>1179.8214285714287</v>
      </c>
      <c r="E9" s="20">
        <v>14000000</v>
      </c>
      <c r="F9" s="20">
        <v>500000</v>
      </c>
      <c r="G9" s="20">
        <v>1582</v>
      </c>
      <c r="H9" s="20">
        <f>+G9/B9</f>
        <v>56.5</v>
      </c>
    </row>
    <row r="10" spans="1:8" ht="18" customHeight="1">
      <c r="A10" s="4" t="s">
        <v>8</v>
      </c>
      <c r="B10" s="5"/>
      <c r="C10" s="5"/>
      <c r="D10" s="5"/>
      <c r="E10" s="5"/>
      <c r="F10" s="5"/>
      <c r="G10" s="5"/>
      <c r="H10" s="5"/>
    </row>
    <row r="11" spans="1:8" ht="11.25">
      <c r="A11" s="4"/>
      <c r="B11" s="4"/>
      <c r="C11" s="4"/>
      <c r="D11" s="4"/>
      <c r="E11" s="4"/>
      <c r="F11" s="4"/>
      <c r="G11" s="4"/>
      <c r="H11" s="4"/>
    </row>
    <row r="12" spans="1:8" ht="17.25">
      <c r="A12" s="24" t="s">
        <v>11</v>
      </c>
      <c r="B12" s="24"/>
      <c r="C12" s="24"/>
      <c r="D12" s="24"/>
      <c r="E12" s="24"/>
      <c r="F12" s="24"/>
      <c r="G12" s="24"/>
      <c r="H12" s="24"/>
    </row>
    <row r="13" ht="18" customHeight="1" thickBot="1">
      <c r="H13" s="8" t="s">
        <v>9</v>
      </c>
    </row>
    <row r="14" spans="1:8" ht="18" customHeight="1">
      <c r="A14" s="25" t="s">
        <v>5</v>
      </c>
      <c r="B14" s="27" t="s">
        <v>6</v>
      </c>
      <c r="C14" s="27" t="s">
        <v>1</v>
      </c>
      <c r="D14" s="27"/>
      <c r="E14" s="27" t="s">
        <v>10</v>
      </c>
      <c r="F14" s="27"/>
      <c r="G14" s="27" t="s">
        <v>3</v>
      </c>
      <c r="H14" s="29"/>
    </row>
    <row r="15" spans="1:8" ht="18" customHeight="1">
      <c r="A15" s="26"/>
      <c r="B15" s="28"/>
      <c r="C15" s="2" t="s">
        <v>0</v>
      </c>
      <c r="D15" s="2" t="s">
        <v>2</v>
      </c>
      <c r="E15" s="2" t="s">
        <v>4</v>
      </c>
      <c r="F15" s="2" t="s">
        <v>2</v>
      </c>
      <c r="G15" s="2" t="s">
        <v>0</v>
      </c>
      <c r="H15" s="3" t="s">
        <v>2</v>
      </c>
    </row>
    <row r="16" spans="1:8" ht="18" customHeight="1">
      <c r="A16" s="6" t="str">
        <f>"平成"&amp;A17-1&amp;"年度　"</f>
        <v>平成19年度　</v>
      </c>
      <c r="B16" s="15">
        <v>17</v>
      </c>
      <c r="C16" s="16">
        <v>12928</v>
      </c>
      <c r="D16" s="17">
        <f>ROUND(C16/B16,0)</f>
        <v>760</v>
      </c>
      <c r="E16" s="16">
        <v>2914682</v>
      </c>
      <c r="F16" s="17">
        <f>ROUND(E16/B16,0)</f>
        <v>171452</v>
      </c>
      <c r="G16" s="16">
        <v>597</v>
      </c>
      <c r="H16" s="17">
        <f>ROUND(G16/B16,0)</f>
        <v>35</v>
      </c>
    </row>
    <row r="17" spans="1:8" ht="18" customHeight="1">
      <c r="A17" s="22">
        <f>+A18-1</f>
        <v>20</v>
      </c>
      <c r="B17" s="7">
        <v>17</v>
      </c>
      <c r="C17" s="11">
        <v>12514</v>
      </c>
      <c r="D17" s="5">
        <v>736</v>
      </c>
      <c r="E17" s="11">
        <v>2914682</v>
      </c>
      <c r="F17" s="5">
        <v>171452</v>
      </c>
      <c r="G17" s="11">
        <v>522</v>
      </c>
      <c r="H17" s="5">
        <v>31</v>
      </c>
    </row>
    <row r="18" spans="1:8" ht="18" customHeight="1">
      <c r="A18" s="30">
        <v>21</v>
      </c>
      <c r="B18" s="7">
        <v>17</v>
      </c>
      <c r="C18" s="11">
        <v>13454</v>
      </c>
      <c r="D18" s="5">
        <f>+C18/B18</f>
        <v>791.4117647058823</v>
      </c>
      <c r="E18" s="11">
        <v>2920797</v>
      </c>
      <c r="F18" s="5">
        <f>+E18/B18</f>
        <v>171811.58823529413</v>
      </c>
      <c r="G18" s="11">
        <v>499</v>
      </c>
      <c r="H18" s="5">
        <f>+G18/B18</f>
        <v>29.352941176470587</v>
      </c>
    </row>
    <row r="19" spans="1:8" ht="18" customHeight="1">
      <c r="A19" s="23">
        <v>22</v>
      </c>
      <c r="B19" s="19">
        <v>17</v>
      </c>
      <c r="C19" s="20">
        <v>11409</v>
      </c>
      <c r="D19" s="21">
        <f>+C19/B19</f>
        <v>671.1176470588235</v>
      </c>
      <c r="E19" s="20">
        <v>2950961</v>
      </c>
      <c r="F19" s="21">
        <f>+E19/B19</f>
        <v>173585.9411764706</v>
      </c>
      <c r="G19" s="20">
        <v>445</v>
      </c>
      <c r="H19" s="21">
        <f>+G19/B19</f>
        <v>26.176470588235293</v>
      </c>
    </row>
    <row r="20" spans="1:8" ht="18" customHeight="1">
      <c r="A20" s="4" t="s">
        <v>8</v>
      </c>
      <c r="B20" s="5"/>
      <c r="C20" s="5"/>
      <c r="D20" s="5"/>
      <c r="E20" s="5"/>
      <c r="F20" s="5"/>
      <c r="G20" s="5"/>
      <c r="H20" s="5"/>
    </row>
    <row r="21" ht="11.25">
      <c r="A21" s="1" t="s">
        <v>12</v>
      </c>
    </row>
    <row r="23" spans="1:8" ht="17.25">
      <c r="A23" s="24" t="s">
        <v>13</v>
      </c>
      <c r="B23" s="24"/>
      <c r="C23" s="24"/>
      <c r="D23" s="24"/>
      <c r="E23" s="24"/>
      <c r="F23" s="24"/>
      <c r="G23" s="24"/>
      <c r="H23" s="24"/>
    </row>
    <row r="24" ht="18" customHeight="1" thickBot="1">
      <c r="H24" s="8" t="s">
        <v>9</v>
      </c>
    </row>
    <row r="25" spans="1:8" ht="18" customHeight="1">
      <c r="A25" s="25" t="s">
        <v>5</v>
      </c>
      <c r="B25" s="27" t="s">
        <v>6</v>
      </c>
      <c r="C25" s="27" t="s">
        <v>1</v>
      </c>
      <c r="D25" s="27"/>
      <c r="E25" s="27" t="s">
        <v>10</v>
      </c>
      <c r="F25" s="27"/>
      <c r="G25" s="27" t="s">
        <v>3</v>
      </c>
      <c r="H25" s="29"/>
    </row>
    <row r="26" spans="1:8" ht="18" customHeight="1">
      <c r="A26" s="26"/>
      <c r="B26" s="28"/>
      <c r="C26" s="2" t="s">
        <v>0</v>
      </c>
      <c r="D26" s="2" t="s">
        <v>2</v>
      </c>
      <c r="E26" s="2" t="s">
        <v>4</v>
      </c>
      <c r="F26" s="2" t="s">
        <v>2</v>
      </c>
      <c r="G26" s="2" t="s">
        <v>0</v>
      </c>
      <c r="H26" s="3" t="s">
        <v>2</v>
      </c>
    </row>
    <row r="27" spans="1:8" ht="18" customHeight="1">
      <c r="A27" s="6" t="str">
        <f>"平成"&amp;A28-1&amp;"年度　"</f>
        <v>平成20年度　</v>
      </c>
      <c r="B27" s="15">
        <v>5</v>
      </c>
      <c r="C27" s="16">
        <f>247+307+166+281+278</f>
        <v>1279</v>
      </c>
      <c r="D27" s="17">
        <f>ROUND(C27/B27,0)</f>
        <v>256</v>
      </c>
      <c r="E27" s="16">
        <f>10000+132460+156883+108960+100000</f>
        <v>508303</v>
      </c>
      <c r="F27" s="17">
        <f>ROUND(E27/B27,0)</f>
        <v>101661</v>
      </c>
      <c r="G27" s="16">
        <f>19.5+39+19+46+13</f>
        <v>136.5</v>
      </c>
      <c r="H27" s="17">
        <f>ROUND(G27/B27,0)</f>
        <v>27</v>
      </c>
    </row>
    <row r="28" spans="1:8" ht="18" customHeight="1">
      <c r="A28" s="22">
        <v>21</v>
      </c>
      <c r="B28" s="7">
        <v>13</v>
      </c>
      <c r="C28" s="11">
        <v>1841</v>
      </c>
      <c r="D28" s="5">
        <f>+C28/B28</f>
        <v>141.6153846153846</v>
      </c>
      <c r="E28" s="11">
        <v>1525397</v>
      </c>
      <c r="F28" s="5">
        <f>+E28/B28</f>
        <v>117338.23076923077</v>
      </c>
      <c r="G28" s="11">
        <v>222</v>
      </c>
      <c r="H28" s="5">
        <f>+G28/B28</f>
        <v>17.076923076923077</v>
      </c>
    </row>
    <row r="29" spans="1:8" ht="18" customHeight="1">
      <c r="A29" s="18">
        <v>22</v>
      </c>
      <c r="B29" s="19">
        <v>28</v>
      </c>
      <c r="C29" s="20">
        <v>6112</v>
      </c>
      <c r="D29" s="21">
        <f>+C29/B29</f>
        <v>218.28571428571428</v>
      </c>
      <c r="E29" s="20">
        <v>2290000</v>
      </c>
      <c r="F29" s="21">
        <f>+E29/B29</f>
        <v>81785.71428571429</v>
      </c>
      <c r="G29" s="20">
        <v>474</v>
      </c>
      <c r="H29" s="21">
        <f>+G29/B29</f>
        <v>16.928571428571427</v>
      </c>
    </row>
    <row r="30" spans="1:8" ht="18" customHeight="1">
      <c r="A30" s="4" t="s">
        <v>8</v>
      </c>
      <c r="B30" s="5"/>
      <c r="C30" s="5"/>
      <c r="D30" s="5"/>
      <c r="E30" s="5"/>
      <c r="F30" s="5"/>
      <c r="G30" s="5"/>
      <c r="H30" s="5"/>
    </row>
    <row r="31" ht="11.25">
      <c r="A31" s="1" t="s">
        <v>14</v>
      </c>
    </row>
  </sheetData>
  <sheetProtection/>
  <mergeCells count="18">
    <mergeCell ref="A23:H23"/>
    <mergeCell ref="A25:A26"/>
    <mergeCell ref="B25:B26"/>
    <mergeCell ref="C25:D25"/>
    <mergeCell ref="E25:F25"/>
    <mergeCell ref="G25:H25"/>
    <mergeCell ref="A1:H1"/>
    <mergeCell ref="A3:A4"/>
    <mergeCell ref="B3:B4"/>
    <mergeCell ref="C3:D3"/>
    <mergeCell ref="E3:F3"/>
    <mergeCell ref="G3:H3"/>
    <mergeCell ref="A12:H12"/>
    <mergeCell ref="A14:A15"/>
    <mergeCell ref="B14:B15"/>
    <mergeCell ref="C14:D14"/>
    <mergeCell ref="E14:F14"/>
    <mergeCell ref="G14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2012-04-18T02:22:53Z</dcterms:created>
  <dcterms:modified xsi:type="dcterms:W3CDTF">2012-04-18T02:23:06Z</dcterms:modified>
  <cp:category/>
  <cp:version/>
  <cp:contentType/>
  <cp:contentStatus/>
</cp:coreProperties>
</file>