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2135" windowHeight="6450" activeTab="0"/>
  </bookViews>
  <sheets>
    <sheet name="0107" sheetId="1" r:id="rId1"/>
    <sheet name="Sheet1" sheetId="2" r:id="rId2"/>
  </sheets>
  <definedNames>
    <definedName name="_xlnm.Print_Titles" localSheetId="0">'0107'!$A:$A</definedName>
  </definedNames>
  <calcPr fullCalcOnLoad="1"/>
</workbook>
</file>

<file path=xl/sharedStrings.xml><?xml version="1.0" encoding="utf-8"?>
<sst xmlns="http://schemas.openxmlformats.org/spreadsheetml/2006/main" count="74" uniqueCount="66">
  <si>
    <t>年</t>
  </si>
  <si>
    <t>総面積</t>
  </si>
  <si>
    <t>田</t>
  </si>
  <si>
    <t>畑</t>
  </si>
  <si>
    <t>雑種地</t>
  </si>
  <si>
    <t>その他</t>
  </si>
  <si>
    <t>各年 1月 1日現在　単位：㎡</t>
  </si>
  <si>
    <t>地目別面積（つづき）</t>
  </si>
  <si>
    <t>宅地</t>
  </si>
  <si>
    <t>池沼</t>
  </si>
  <si>
    <t>山林</t>
  </si>
  <si>
    <t>牧場</t>
  </si>
  <si>
    <t>原野</t>
  </si>
  <si>
    <t>地目別面積</t>
  </si>
  <si>
    <t>-</t>
  </si>
  <si>
    <t>-</t>
  </si>
  <si>
    <t>　（注）評価総地積に非課税地積を加えた数値である。</t>
  </si>
  <si>
    <t>資料：資産税課　固定資産概要調書</t>
  </si>
  <si>
    <t>平成23年</t>
  </si>
  <si>
    <t>(2)土地の内訳</t>
  </si>
  <si>
    <t>（平成27年度）</t>
  </si>
  <si>
    <t>区　　　分</t>
  </si>
  <si>
    <t>地積（㎡）</t>
  </si>
  <si>
    <t>筆数（筆）</t>
  </si>
  <si>
    <t>決定価格（千円）</t>
  </si>
  <si>
    <t>課税標準額(千円)</t>
  </si>
  <si>
    <t>平均価格</t>
  </si>
  <si>
    <t>非課税地積</t>
  </si>
  <si>
    <t>評価総地積</t>
  </si>
  <si>
    <t>免税点以上</t>
  </si>
  <si>
    <t>非課税地筆数</t>
  </si>
  <si>
    <t>評価総筆数</t>
  </si>
  <si>
    <t>（免税点以上）</t>
  </si>
  <si>
    <t>（免税点以上)</t>
  </si>
  <si>
    <t>(円/㎡)</t>
  </si>
  <si>
    <t>田</t>
  </si>
  <si>
    <t>①一般田</t>
  </si>
  <si>
    <t>②介在田・市街化区域田</t>
  </si>
  <si>
    <t>畑</t>
  </si>
  <si>
    <t>③一般畑</t>
  </si>
  <si>
    <t>④介在畑・市街化区域畑</t>
  </si>
  <si>
    <t>宅地</t>
  </si>
  <si>
    <t>住宅  用地</t>
  </si>
  <si>
    <t>⑤小規模住宅用地</t>
  </si>
  <si>
    <t>⑥一般住宅用地</t>
  </si>
  <si>
    <t>非住宅</t>
  </si>
  <si>
    <t>⑦商業地等</t>
  </si>
  <si>
    <t>-6-</t>
  </si>
  <si>
    <t>計</t>
  </si>
  <si>
    <t>　　⑧塩田</t>
  </si>
  <si>
    <t>　　⑨鉱泉地</t>
  </si>
  <si>
    <t>　　⑩池沼</t>
  </si>
  <si>
    <t>山林</t>
  </si>
  <si>
    <t>⑪一般山林</t>
  </si>
  <si>
    <t>⑫介在山林</t>
  </si>
  <si>
    <t>　　⑬牧場</t>
  </si>
  <si>
    <t>　　⑭原野</t>
  </si>
  <si>
    <t>雑種地</t>
  </si>
  <si>
    <t>⑮ゴルフ場の用地</t>
  </si>
  <si>
    <t>⑯遊園地等の用地</t>
  </si>
  <si>
    <t>⑰鉄軌道用地(単体利用)</t>
  </si>
  <si>
    <t>⑱その他の雑種地</t>
  </si>
  <si>
    <t>　　⑲その他</t>
  </si>
  <si>
    <t>合　　　計</t>
  </si>
  <si>
    <t>※平成２７年度概要調書第2表より抜粋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</si>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</sst>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51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b/>
      <sz val="16"/>
      <name val="ＭＳ Ｐゴシック"/>
      <family val="3"/>
    </font>
    <font>
      <b/>
      <sz val="22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/>
      <right style="thin"/>
      <top style="dotted"/>
      <bottom style="thin"/>
    </border>
    <border>
      <left style="medium"/>
      <right/>
      <top style="dotted"/>
      <bottom style="thin"/>
    </border>
    <border>
      <left style="medium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/>
      <right style="thin"/>
      <top style="thin"/>
      <bottom style="dotted"/>
    </border>
    <border>
      <left style="medium"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 diagonalUp="1">
      <left style="medium"/>
      <right style="thin"/>
      <top style="thin"/>
      <bottom/>
      <diagonal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thin"/>
      <right/>
      <top style="dotted"/>
      <bottom/>
    </border>
    <border diagonalUp="1">
      <left style="medium"/>
      <right style="thin"/>
      <top style="dotted"/>
      <bottom/>
      <diagonal style="thin"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/>
      <right style="thin"/>
      <top style="dotted"/>
      <bottom/>
    </border>
    <border>
      <left style="medium"/>
      <right/>
      <top style="dotted"/>
      <bottom/>
    </border>
    <border>
      <left style="medium"/>
      <right style="medium"/>
      <top style="dotted"/>
      <bottom/>
    </border>
    <border>
      <left style="thin"/>
      <right/>
      <top style="dotted"/>
      <bottom style="thin"/>
    </border>
    <border diagonalUp="1">
      <left style="medium"/>
      <right style="thin"/>
      <top style="dotted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/>
      <top style="thin"/>
      <bottom style="thin"/>
      <diagonal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/>
      <right style="thin"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 diagonalUp="1">
      <left style="thin"/>
      <right style="thin"/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>
      <left style="medium"/>
      <right style="thin"/>
      <top style="thin"/>
      <bottom style="double"/>
    </border>
    <border diagonalUp="1">
      <left style="medium"/>
      <right style="medium"/>
      <top style="thin"/>
      <bottom style="double"/>
      <diagonal style="thin"/>
    </border>
    <border diagonalUp="1">
      <left style="medium"/>
      <right/>
      <top style="thin"/>
      <bottom style="double"/>
      <diagonal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/>
      <top style="double"/>
      <bottom style="medium"/>
    </border>
    <border>
      <left style="medium"/>
      <right style="medium"/>
      <top style="double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dotted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dotted"/>
      <bottom style="dotted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double"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vertical="center"/>
    </xf>
    <xf numFmtId="38" fontId="6" fillId="0" borderId="16" xfId="48" applyFont="1" applyFill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Alignment="1">
      <alignment vertical="center" shrinkToFit="1"/>
    </xf>
    <xf numFmtId="176" fontId="10" fillId="33" borderId="17" xfId="0" applyNumberFormat="1" applyFont="1" applyFill="1" applyBorder="1" applyAlignment="1">
      <alignment horizontal="center" vertical="center" shrinkToFit="1"/>
    </xf>
    <xf numFmtId="176" fontId="10" fillId="33" borderId="18" xfId="0" applyNumberFormat="1" applyFont="1" applyFill="1" applyBorder="1" applyAlignment="1">
      <alignment horizontal="center" vertical="center" shrinkToFit="1"/>
    </xf>
    <xf numFmtId="176" fontId="10" fillId="33" borderId="1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10" fillId="33" borderId="20" xfId="0" applyNumberFormat="1" applyFont="1" applyFill="1" applyBorder="1" applyAlignment="1">
      <alignment horizontal="center" vertical="center" shrinkToFit="1"/>
    </xf>
    <xf numFmtId="176" fontId="10" fillId="33" borderId="21" xfId="0" applyNumberFormat="1" applyFont="1" applyFill="1" applyBorder="1" applyAlignment="1">
      <alignment horizontal="center" vertical="center" shrinkToFit="1"/>
    </xf>
    <xf numFmtId="176" fontId="10" fillId="33" borderId="22" xfId="0" applyNumberFormat="1" applyFont="1" applyFill="1" applyBorder="1" applyAlignment="1">
      <alignment horizontal="center" vertical="center" shrinkToFit="1"/>
    </xf>
    <xf numFmtId="176" fontId="10" fillId="33" borderId="23" xfId="0" applyNumberFormat="1" applyFont="1" applyFill="1" applyBorder="1" applyAlignment="1">
      <alignment horizontal="center" vertical="center" shrinkToFit="1"/>
    </xf>
    <xf numFmtId="176" fontId="10" fillId="33" borderId="24" xfId="0" applyNumberFormat="1" applyFont="1" applyFill="1" applyBorder="1" applyAlignment="1">
      <alignment horizontal="center" vertical="center" shrinkToFit="1"/>
    </xf>
    <xf numFmtId="176" fontId="49" fillId="34" borderId="18" xfId="0" applyNumberFormat="1" applyFont="1" applyFill="1" applyBorder="1" applyAlignment="1">
      <alignment vertical="center" shrinkToFit="1"/>
    </xf>
    <xf numFmtId="176" fontId="49" fillId="34" borderId="25" xfId="0" applyNumberFormat="1" applyFont="1" applyFill="1" applyBorder="1" applyAlignment="1">
      <alignment vertical="center" shrinkToFit="1"/>
    </xf>
    <xf numFmtId="176" fontId="49" fillId="34" borderId="19" xfId="0" applyNumberFormat="1" applyFont="1" applyFill="1" applyBorder="1" applyAlignment="1">
      <alignment vertical="center" shrinkToFit="1"/>
    </xf>
    <xf numFmtId="176" fontId="49" fillId="34" borderId="17" xfId="0" applyNumberFormat="1" applyFont="1" applyFill="1" applyBorder="1" applyAlignment="1">
      <alignment vertical="center" shrinkToFit="1"/>
    </xf>
    <xf numFmtId="176" fontId="49" fillId="34" borderId="26" xfId="0" applyNumberFormat="1" applyFont="1" applyFill="1" applyBorder="1" applyAlignment="1">
      <alignment vertical="center" shrinkToFit="1"/>
    </xf>
    <xf numFmtId="176" fontId="49" fillId="34" borderId="27" xfId="0" applyNumberFormat="1" applyFont="1" applyFill="1" applyBorder="1" applyAlignment="1">
      <alignment vertical="center" shrinkToFit="1"/>
    </xf>
    <xf numFmtId="176" fontId="49" fillId="34" borderId="28" xfId="0" applyNumberFormat="1" applyFont="1" applyFill="1" applyBorder="1" applyAlignment="1">
      <alignment vertical="center" shrinkToFit="1"/>
    </xf>
    <xf numFmtId="176" fontId="49" fillId="34" borderId="29" xfId="0" applyNumberFormat="1" applyFont="1" applyFill="1" applyBorder="1" applyAlignment="1">
      <alignment vertical="center" shrinkToFit="1"/>
    </xf>
    <xf numFmtId="176" fontId="49" fillId="34" borderId="30" xfId="0" applyNumberFormat="1" applyFont="1" applyFill="1" applyBorder="1" applyAlignment="1">
      <alignment vertical="center" shrinkToFit="1"/>
    </xf>
    <xf numFmtId="176" fontId="49" fillId="34" borderId="31" xfId="0" applyNumberFormat="1" applyFont="1" applyFill="1" applyBorder="1" applyAlignment="1">
      <alignment vertical="center" shrinkToFit="1"/>
    </xf>
    <xf numFmtId="176" fontId="49" fillId="34" borderId="32" xfId="0" applyNumberFormat="1" applyFont="1" applyFill="1" applyBorder="1" applyAlignment="1">
      <alignment vertical="center" shrinkToFit="1"/>
    </xf>
    <xf numFmtId="176" fontId="49" fillId="34" borderId="33" xfId="0" applyNumberFormat="1" applyFont="1" applyFill="1" applyBorder="1" applyAlignment="1">
      <alignment vertical="center" shrinkToFit="1"/>
    </xf>
    <xf numFmtId="176" fontId="49" fillId="34" borderId="34" xfId="0" applyNumberFormat="1" applyFont="1" applyFill="1" applyBorder="1" applyAlignment="1">
      <alignment vertical="center" shrinkToFit="1"/>
    </xf>
    <xf numFmtId="176" fontId="49" fillId="34" borderId="35" xfId="0" applyNumberFormat="1" applyFont="1" applyFill="1" applyBorder="1" applyAlignment="1">
      <alignment vertical="center" shrinkToFit="1"/>
    </xf>
    <xf numFmtId="176" fontId="49" fillId="34" borderId="36" xfId="0" applyNumberFormat="1" applyFont="1" applyFill="1" applyBorder="1" applyAlignment="1">
      <alignment vertical="center" shrinkToFit="1"/>
    </xf>
    <xf numFmtId="176" fontId="49" fillId="34" borderId="37" xfId="0" applyNumberFormat="1" applyFont="1" applyFill="1" applyBorder="1" applyAlignment="1">
      <alignment vertical="center" shrinkToFit="1"/>
    </xf>
    <xf numFmtId="176" fontId="49" fillId="34" borderId="38" xfId="0" applyNumberFormat="1" applyFont="1" applyFill="1" applyBorder="1" applyAlignment="1">
      <alignment vertical="center" shrinkToFit="1"/>
    </xf>
    <xf numFmtId="176" fontId="49" fillId="34" borderId="39" xfId="0" applyNumberFormat="1" applyFont="1" applyFill="1" applyBorder="1" applyAlignment="1">
      <alignment vertical="center" shrinkToFit="1"/>
    </xf>
    <xf numFmtId="176" fontId="49" fillId="34" borderId="40" xfId="0" applyNumberFormat="1" applyFont="1" applyFill="1" applyBorder="1" applyAlignment="1">
      <alignment vertical="center" shrinkToFit="1"/>
    </xf>
    <xf numFmtId="176" fontId="49" fillId="34" borderId="41" xfId="0" applyNumberFormat="1" applyFont="1" applyFill="1" applyBorder="1" applyAlignment="1">
      <alignment vertical="center" shrinkToFit="1"/>
    </xf>
    <xf numFmtId="176" fontId="49" fillId="34" borderId="42" xfId="0" applyNumberFormat="1" applyFont="1" applyFill="1" applyBorder="1" applyAlignment="1">
      <alignment vertical="center" shrinkToFit="1"/>
    </xf>
    <xf numFmtId="176" fontId="49" fillId="34" borderId="15" xfId="0" applyNumberFormat="1" applyFont="1" applyFill="1" applyBorder="1" applyAlignment="1">
      <alignment vertical="center" shrinkToFit="1"/>
    </xf>
    <xf numFmtId="176" fontId="49" fillId="34" borderId="43" xfId="0" applyNumberFormat="1" applyFont="1" applyFill="1" applyBorder="1" applyAlignment="1">
      <alignment vertical="center" shrinkToFit="1"/>
    </xf>
    <xf numFmtId="176" fontId="49" fillId="34" borderId="44" xfId="0" applyNumberFormat="1" applyFont="1" applyFill="1" applyBorder="1" applyAlignment="1">
      <alignment vertical="center" shrinkToFit="1"/>
    </xf>
    <xf numFmtId="0" fontId="11" fillId="0" borderId="45" xfId="0" applyFont="1" applyBorder="1" applyAlignment="1">
      <alignment vertical="center"/>
    </xf>
    <xf numFmtId="176" fontId="49" fillId="34" borderId="46" xfId="0" applyNumberFormat="1" applyFont="1" applyFill="1" applyBorder="1" applyAlignment="1">
      <alignment vertical="center" shrinkToFit="1"/>
    </xf>
    <xf numFmtId="176" fontId="49" fillId="34" borderId="21" xfId="0" applyNumberFormat="1" applyFont="1" applyFill="1" applyBorder="1" applyAlignment="1">
      <alignment vertical="center" shrinkToFit="1"/>
    </xf>
    <xf numFmtId="176" fontId="49" fillId="34" borderId="22" xfId="0" applyNumberFormat="1" applyFont="1" applyFill="1" applyBorder="1" applyAlignment="1">
      <alignment vertical="center" shrinkToFit="1"/>
    </xf>
    <xf numFmtId="176" fontId="49" fillId="34" borderId="47" xfId="0" applyNumberFormat="1" applyFont="1" applyFill="1" applyBorder="1" applyAlignment="1">
      <alignment vertical="center" shrinkToFit="1"/>
    </xf>
    <xf numFmtId="176" fontId="49" fillId="34" borderId="48" xfId="0" applyNumberFormat="1" applyFont="1" applyFill="1" applyBorder="1" applyAlignment="1">
      <alignment vertical="center" shrinkToFit="1"/>
    </xf>
    <xf numFmtId="176" fontId="49" fillId="34" borderId="49" xfId="0" applyNumberFormat="1" applyFont="1" applyFill="1" applyBorder="1" applyAlignment="1">
      <alignment vertical="center" shrinkToFit="1"/>
    </xf>
    <xf numFmtId="0" fontId="0" fillId="0" borderId="50" xfId="0" applyBorder="1" applyAlignment="1">
      <alignment vertical="center"/>
    </xf>
    <xf numFmtId="0" fontId="11" fillId="0" borderId="51" xfId="0" applyFont="1" applyBorder="1" applyAlignment="1">
      <alignment vertical="center"/>
    </xf>
    <xf numFmtId="176" fontId="49" fillId="34" borderId="52" xfId="0" applyNumberFormat="1" applyFont="1" applyFill="1" applyBorder="1" applyAlignment="1">
      <alignment vertical="center" shrinkToFit="1"/>
    </xf>
    <xf numFmtId="176" fontId="49" fillId="34" borderId="53" xfId="0" applyNumberFormat="1" applyFont="1" applyFill="1" applyBorder="1" applyAlignment="1">
      <alignment vertical="center" shrinkToFit="1"/>
    </xf>
    <xf numFmtId="176" fontId="49" fillId="34" borderId="54" xfId="0" applyNumberFormat="1" applyFont="1" applyFill="1" applyBorder="1" applyAlignment="1">
      <alignment vertical="center" shrinkToFit="1"/>
    </xf>
    <xf numFmtId="176" fontId="49" fillId="34" borderId="55" xfId="0" applyNumberFormat="1" applyFont="1" applyFill="1" applyBorder="1" applyAlignment="1">
      <alignment vertical="center" shrinkToFit="1"/>
    </xf>
    <xf numFmtId="176" fontId="49" fillId="34" borderId="56" xfId="0" applyNumberFormat="1" applyFont="1" applyFill="1" applyBorder="1" applyAlignment="1">
      <alignment vertical="center" shrinkToFit="1"/>
    </xf>
    <xf numFmtId="176" fontId="49" fillId="34" borderId="57" xfId="0" applyNumberFormat="1" applyFont="1" applyFill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58" xfId="0" applyFont="1" applyBorder="1" applyAlignment="1">
      <alignment vertical="center"/>
    </xf>
    <xf numFmtId="176" fontId="49" fillId="34" borderId="59" xfId="0" applyNumberFormat="1" applyFont="1" applyFill="1" applyBorder="1" applyAlignment="1">
      <alignment vertical="center" shrinkToFit="1"/>
    </xf>
    <xf numFmtId="176" fontId="49" fillId="34" borderId="60" xfId="0" applyNumberFormat="1" applyFont="1" applyFill="1" applyBorder="1" applyAlignment="1">
      <alignment vertical="center" shrinkToFit="1"/>
    </xf>
    <xf numFmtId="176" fontId="49" fillId="34" borderId="61" xfId="0" applyNumberFormat="1" applyFont="1" applyFill="1" applyBorder="1" applyAlignment="1">
      <alignment vertical="center" shrinkToFit="1"/>
    </xf>
    <xf numFmtId="176" fontId="49" fillId="34" borderId="62" xfId="0" applyNumberFormat="1" applyFont="1" applyFill="1" applyBorder="1" applyAlignment="1">
      <alignment vertical="center" shrinkToFit="1"/>
    </xf>
    <xf numFmtId="176" fontId="49" fillId="34" borderId="63" xfId="0" applyNumberFormat="1" applyFont="1" applyFill="1" applyBorder="1" applyAlignment="1">
      <alignment vertical="center" shrinkToFit="1"/>
    </xf>
    <xf numFmtId="176" fontId="49" fillId="34" borderId="64" xfId="0" applyNumberFormat="1" applyFont="1" applyFill="1" applyBorder="1" applyAlignment="1">
      <alignment vertical="center" shrinkToFit="1"/>
    </xf>
    <xf numFmtId="176" fontId="49" fillId="34" borderId="65" xfId="0" applyNumberFormat="1" applyFont="1" applyFill="1" applyBorder="1" applyAlignment="1">
      <alignment vertical="center" shrinkToFit="1"/>
    </xf>
    <xf numFmtId="176" fontId="49" fillId="34" borderId="66" xfId="0" applyNumberFormat="1" applyFont="1" applyFill="1" applyBorder="1" applyAlignment="1">
      <alignment vertical="center" shrinkToFit="1"/>
    </xf>
    <xf numFmtId="176" fontId="49" fillId="34" borderId="67" xfId="0" applyNumberFormat="1" applyFont="1" applyFill="1" applyBorder="1" applyAlignment="1">
      <alignment vertical="center" shrinkToFit="1"/>
    </xf>
    <xf numFmtId="176" fontId="49" fillId="34" borderId="68" xfId="0" applyNumberFormat="1" applyFont="1" applyFill="1" applyBorder="1" applyAlignment="1">
      <alignment vertical="center" shrinkToFit="1"/>
    </xf>
    <xf numFmtId="176" fontId="49" fillId="34" borderId="69" xfId="0" applyNumberFormat="1" applyFont="1" applyFill="1" applyBorder="1" applyAlignment="1">
      <alignment vertical="center" shrinkToFit="1"/>
    </xf>
    <xf numFmtId="0" fontId="13" fillId="0" borderId="50" xfId="0" applyFont="1" applyBorder="1" applyAlignment="1" quotePrefix="1">
      <alignment horizontal="left" vertical="center" textRotation="180"/>
    </xf>
    <xf numFmtId="0" fontId="13" fillId="0" borderId="50" xfId="0" applyFont="1" applyBorder="1" applyAlignment="1">
      <alignment horizontal="left" vertical="center" textRotation="180"/>
    </xf>
    <xf numFmtId="176" fontId="49" fillId="34" borderId="20" xfId="0" applyNumberFormat="1" applyFont="1" applyFill="1" applyBorder="1" applyAlignment="1">
      <alignment vertical="center" shrinkToFit="1"/>
    </xf>
    <xf numFmtId="176" fontId="49" fillId="34" borderId="70" xfId="0" applyNumberFormat="1" applyFont="1" applyFill="1" applyBorder="1" applyAlignment="1">
      <alignment vertical="center" shrinkToFit="1"/>
    </xf>
    <xf numFmtId="176" fontId="49" fillId="34" borderId="71" xfId="0" applyNumberFormat="1" applyFont="1" applyFill="1" applyBorder="1" applyAlignment="1">
      <alignment vertical="center" shrinkToFit="1"/>
    </xf>
    <xf numFmtId="176" fontId="49" fillId="34" borderId="72" xfId="0" applyNumberFormat="1" applyFont="1" applyFill="1" applyBorder="1" applyAlignment="1">
      <alignment vertical="center" shrinkToFit="1"/>
    </xf>
    <xf numFmtId="176" fontId="49" fillId="34" borderId="73" xfId="0" applyNumberFormat="1" applyFont="1" applyFill="1" applyBorder="1" applyAlignment="1">
      <alignment vertical="center" shrinkToFit="1"/>
    </xf>
    <xf numFmtId="176" fontId="49" fillId="34" borderId="74" xfId="0" applyNumberFormat="1" applyFont="1" applyFill="1" applyBorder="1" applyAlignment="1">
      <alignment vertical="center" shrinkToFit="1"/>
    </xf>
    <xf numFmtId="176" fontId="49" fillId="34" borderId="75" xfId="0" applyNumberFormat="1" applyFont="1" applyFill="1" applyBorder="1" applyAlignment="1">
      <alignment vertical="center" shrinkToFit="1"/>
    </xf>
    <xf numFmtId="176" fontId="49" fillId="34" borderId="76" xfId="0" applyNumberFormat="1" applyFont="1" applyFill="1" applyBorder="1" applyAlignment="1">
      <alignment vertical="center" shrinkToFit="1"/>
    </xf>
    <xf numFmtId="176" fontId="49" fillId="34" borderId="77" xfId="0" applyNumberFormat="1" applyFont="1" applyFill="1" applyBorder="1" applyAlignment="1">
      <alignment vertical="center" shrinkToFit="1"/>
    </xf>
    <xf numFmtId="176" fontId="49" fillId="34" borderId="78" xfId="0" applyNumberFormat="1" applyFont="1" applyFill="1" applyBorder="1" applyAlignment="1">
      <alignment vertical="center" shrinkToFit="1"/>
    </xf>
    <xf numFmtId="176" fontId="49" fillId="34" borderId="79" xfId="0" applyNumberFormat="1" applyFont="1" applyFill="1" applyBorder="1" applyAlignment="1">
      <alignment vertical="center" shrinkToFit="1"/>
    </xf>
    <xf numFmtId="176" fontId="49" fillId="34" borderId="80" xfId="0" applyNumberFormat="1" applyFont="1" applyFill="1" applyBorder="1" applyAlignment="1">
      <alignment vertical="center" shrinkToFit="1"/>
    </xf>
    <xf numFmtId="176" fontId="49" fillId="34" borderId="81" xfId="0" applyNumberFormat="1" applyFont="1" applyFill="1" applyBorder="1" applyAlignment="1">
      <alignment vertical="center" shrinkToFit="1"/>
    </xf>
    <xf numFmtId="176" fontId="49" fillId="34" borderId="82" xfId="0" applyNumberFormat="1" applyFont="1" applyFill="1" applyBorder="1" applyAlignment="1">
      <alignment vertical="center" shrinkToFit="1"/>
    </xf>
    <xf numFmtId="176" fontId="49" fillId="34" borderId="83" xfId="0" applyNumberFormat="1" applyFont="1" applyFill="1" applyBorder="1" applyAlignment="1">
      <alignment vertical="center" shrinkToFit="1"/>
    </xf>
    <xf numFmtId="176" fontId="49" fillId="34" borderId="84" xfId="0" applyNumberFormat="1" applyFont="1" applyFill="1" applyBorder="1" applyAlignment="1">
      <alignment vertical="center" shrinkToFit="1"/>
    </xf>
    <xf numFmtId="176" fontId="49" fillId="34" borderId="85" xfId="0" applyNumberFormat="1" applyFont="1" applyFill="1" applyBorder="1" applyAlignment="1">
      <alignment vertical="center" shrinkToFit="1"/>
    </xf>
    <xf numFmtId="176" fontId="49" fillId="34" borderId="86" xfId="0" applyNumberFormat="1" applyFont="1" applyFill="1" applyBorder="1" applyAlignment="1">
      <alignment vertical="center" shrinkToFit="1"/>
    </xf>
    <xf numFmtId="176" fontId="49" fillId="34" borderId="87" xfId="0" applyNumberFormat="1" applyFont="1" applyFill="1" applyBorder="1" applyAlignment="1">
      <alignment vertical="center" shrinkToFit="1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8" xfId="0" applyBorder="1" applyAlignment="1">
      <alignment vertical="center"/>
    </xf>
    <xf numFmtId="176" fontId="9" fillId="0" borderId="88" xfId="0" applyNumberFormat="1" applyFont="1" applyBorder="1" applyAlignment="1">
      <alignment horizontal="center" vertical="center" shrinkToFit="1"/>
    </xf>
    <xf numFmtId="176" fontId="50" fillId="0" borderId="88" xfId="0" applyNumberFormat="1" applyFont="1" applyBorder="1" applyAlignment="1">
      <alignment horizontal="right" vertical="center"/>
    </xf>
    <xf numFmtId="0" fontId="10" fillId="33" borderId="8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176" fontId="10" fillId="33" borderId="89" xfId="0" applyNumberFormat="1" applyFont="1" applyFill="1" applyBorder="1" applyAlignment="1">
      <alignment horizontal="center" vertical="center" shrinkToFit="1"/>
    </xf>
    <xf numFmtId="176" fontId="10" fillId="33" borderId="11" xfId="0" applyNumberFormat="1" applyFont="1" applyFill="1" applyBorder="1" applyAlignment="1">
      <alignment horizontal="center" vertical="center" shrinkToFit="1"/>
    </xf>
    <xf numFmtId="176" fontId="10" fillId="33" borderId="90" xfId="0" applyNumberFormat="1" applyFont="1" applyFill="1" applyBorder="1" applyAlignment="1">
      <alignment horizontal="center" vertical="center" shrinkToFit="1"/>
    </xf>
    <xf numFmtId="0" fontId="11" fillId="0" borderId="8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91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93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textRotation="255"/>
    </xf>
    <xf numFmtId="0" fontId="11" fillId="0" borderId="94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2" fillId="0" borderId="0" xfId="0" applyFont="1" applyBorder="1" applyAlignment="1" quotePrefix="1">
      <alignment horizontal="left" vertical="center" textRotation="180"/>
    </xf>
    <xf numFmtId="0" fontId="12" fillId="0" borderId="0" xfId="0" applyFont="1" applyBorder="1" applyAlignment="1">
      <alignment horizontal="left" vertical="center" textRotation="180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177" fontId="11" fillId="0" borderId="20" xfId="0" applyNumberFormat="1" applyFont="1" applyBorder="1" applyAlignment="1">
      <alignment horizontal="center" vertical="center" textRotation="255" wrapText="1"/>
    </xf>
    <xf numFmtId="177" fontId="11" fillId="0" borderId="94" xfId="0" applyNumberFormat="1" applyFont="1" applyBorder="1" applyAlignment="1">
      <alignment horizontal="center" vertical="center" textRotation="255" wrapText="1"/>
    </xf>
    <xf numFmtId="177" fontId="11" fillId="0" borderId="40" xfId="0" applyNumberFormat="1" applyFont="1" applyBorder="1" applyAlignment="1">
      <alignment horizontal="center" vertical="center" textRotation="255" wrapText="1"/>
    </xf>
    <xf numFmtId="0" fontId="11" fillId="0" borderId="72" xfId="0" applyFont="1" applyBorder="1" applyAlignment="1">
      <alignment horizontal="left" vertical="center"/>
    </xf>
    <xf numFmtId="0" fontId="11" fillId="0" borderId="96" xfId="0" applyFont="1" applyBorder="1" applyAlignment="1">
      <alignment horizontal="left" vertical="center"/>
    </xf>
    <xf numFmtId="0" fontId="11" fillId="0" borderId="97" xfId="0" applyFont="1" applyBorder="1" applyAlignment="1">
      <alignment horizontal="left" vertical="center"/>
    </xf>
    <xf numFmtId="0" fontId="11" fillId="0" borderId="98" xfId="0" applyFont="1" applyBorder="1" applyAlignment="1">
      <alignment horizontal="left" vertical="center"/>
    </xf>
    <xf numFmtId="0" fontId="11" fillId="0" borderId="99" xfId="0" applyFont="1" applyBorder="1" applyAlignment="1">
      <alignment horizontal="left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0" fillId="0" borderId="101" xfId="0" applyBorder="1" applyAlignment="1">
      <alignment vertical="center"/>
    </xf>
    <xf numFmtId="176" fontId="9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B1" sqref="B1:G1"/>
    </sheetView>
  </sheetViews>
  <sheetFormatPr defaultColWidth="9.00390625" defaultRowHeight="12"/>
  <cols>
    <col min="1" max="1" width="12.875" style="0" customWidth="1"/>
    <col min="2" max="2" width="19.875" style="0" bestFit="1" customWidth="1"/>
    <col min="3" max="11" width="14.50390625" style="0" customWidth="1"/>
  </cols>
  <sheetData>
    <row r="1" spans="2:11" ht="17.25">
      <c r="B1" s="104" t="s">
        <v>13</v>
      </c>
      <c r="C1" s="104"/>
      <c r="D1" s="104"/>
      <c r="E1" s="104"/>
      <c r="F1" s="104"/>
      <c r="G1" s="104"/>
      <c r="H1" s="104" t="s">
        <v>7</v>
      </c>
      <c r="I1" s="104"/>
      <c r="J1" s="104"/>
      <c r="K1" s="104"/>
    </row>
    <row r="2" spans="7:11" ht="18" customHeight="1" thickBot="1">
      <c r="G2" s="1" t="s">
        <v>6</v>
      </c>
      <c r="K2" s="1" t="s">
        <v>6</v>
      </c>
    </row>
    <row r="3" spans="1:11" ht="18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4</v>
      </c>
      <c r="K3" s="4" t="s">
        <v>5</v>
      </c>
    </row>
    <row r="4" spans="1:11" s="11" customFormat="1" ht="18" customHeight="1">
      <c r="A4" s="7" t="s">
        <v>18</v>
      </c>
      <c r="B4" s="8">
        <v>305533283</v>
      </c>
      <c r="C4" s="9">
        <v>51336439</v>
      </c>
      <c r="D4" s="9">
        <v>3253144</v>
      </c>
      <c r="E4" s="9">
        <v>21224398</v>
      </c>
      <c r="F4" s="9">
        <v>2903701</v>
      </c>
      <c r="G4" s="9">
        <v>110934766</v>
      </c>
      <c r="H4" s="10" t="s">
        <v>14</v>
      </c>
      <c r="I4" s="9">
        <v>3234151</v>
      </c>
      <c r="J4" s="9">
        <v>5175749</v>
      </c>
      <c r="K4" s="9">
        <v>107470935</v>
      </c>
    </row>
    <row r="5" spans="1:11" s="6" customFormat="1" ht="18" customHeight="1">
      <c r="A5" s="12">
        <v>24</v>
      </c>
      <c r="B5" s="13">
        <v>305594718</v>
      </c>
      <c r="C5" s="13">
        <v>50858533</v>
      </c>
      <c r="D5" s="13">
        <v>3165037</v>
      </c>
      <c r="E5" s="13">
        <v>21657611</v>
      </c>
      <c r="F5" s="13">
        <v>2903257</v>
      </c>
      <c r="G5" s="13">
        <v>110776793</v>
      </c>
      <c r="H5" s="14" t="s">
        <v>14</v>
      </c>
      <c r="I5" s="13">
        <v>3207255</v>
      </c>
      <c r="J5" s="13">
        <v>5314992</v>
      </c>
      <c r="K5" s="13">
        <v>107711240</v>
      </c>
    </row>
    <row r="6" spans="1:11" s="6" customFormat="1" ht="18" customHeight="1">
      <c r="A6" s="12">
        <v>25</v>
      </c>
      <c r="B6" s="13">
        <v>305601960</v>
      </c>
      <c r="C6" s="13">
        <v>50520414</v>
      </c>
      <c r="D6" s="13">
        <v>2559964</v>
      </c>
      <c r="E6" s="13">
        <v>21725972</v>
      </c>
      <c r="F6" s="13">
        <v>2903257</v>
      </c>
      <c r="G6" s="13">
        <v>111333666</v>
      </c>
      <c r="H6" s="14" t="s">
        <v>14</v>
      </c>
      <c r="I6" s="13">
        <v>3206472</v>
      </c>
      <c r="J6" s="13">
        <v>5594994</v>
      </c>
      <c r="K6" s="13">
        <v>107757221</v>
      </c>
    </row>
    <row r="7" spans="1:11" s="6" customFormat="1" ht="18" customHeight="1">
      <c r="A7" s="12">
        <v>26</v>
      </c>
      <c r="B7" s="13">
        <v>305682568</v>
      </c>
      <c r="C7" s="13">
        <v>49992598</v>
      </c>
      <c r="D7" s="13">
        <v>2519978</v>
      </c>
      <c r="E7" s="13">
        <v>22486749</v>
      </c>
      <c r="F7" s="13">
        <v>2903170</v>
      </c>
      <c r="G7" s="13">
        <v>109045575</v>
      </c>
      <c r="H7" s="14" t="s">
        <v>14</v>
      </c>
      <c r="I7" s="13">
        <v>3156591</v>
      </c>
      <c r="J7" s="13">
        <v>6574099</v>
      </c>
      <c r="K7" s="13">
        <v>109003808</v>
      </c>
    </row>
    <row r="8" spans="1:11" s="6" customFormat="1" ht="18" customHeight="1">
      <c r="A8" s="15">
        <v>27</v>
      </c>
      <c r="B8" s="16">
        <v>305704181</v>
      </c>
      <c r="C8" s="16">
        <v>49789974</v>
      </c>
      <c r="D8" s="16">
        <v>2499105</v>
      </c>
      <c r="E8" s="16">
        <v>22714310</v>
      </c>
      <c r="F8" s="16">
        <v>2903170</v>
      </c>
      <c r="G8" s="16">
        <v>109019292</v>
      </c>
      <c r="H8" s="17" t="s">
        <v>15</v>
      </c>
      <c r="I8" s="16">
        <v>3153912</v>
      </c>
      <c r="J8" s="16">
        <v>6585241</v>
      </c>
      <c r="K8" s="16">
        <v>109039177</v>
      </c>
    </row>
    <row r="9" spans="1:11" ht="18" customHeight="1">
      <c r="A9" s="5"/>
      <c r="B9" s="11" t="s">
        <v>17</v>
      </c>
      <c r="C9" s="5"/>
      <c r="D9" s="5"/>
      <c r="E9" s="5"/>
      <c r="F9" s="5"/>
      <c r="G9" s="5"/>
      <c r="H9" s="11" t="s">
        <v>17</v>
      </c>
      <c r="I9" s="5"/>
      <c r="J9" s="5"/>
      <c r="K9" s="5"/>
    </row>
    <row r="10" spans="1:11" ht="18" customHeight="1">
      <c r="A10" s="5"/>
      <c r="B10" t="s">
        <v>16</v>
      </c>
      <c r="C10" s="5"/>
      <c r="D10" s="5"/>
      <c r="E10" s="5"/>
      <c r="F10" s="5"/>
      <c r="G10" s="5"/>
      <c r="H10" t="s">
        <v>16</v>
      </c>
      <c r="I10" s="5"/>
      <c r="J10" s="5"/>
      <c r="K10" s="5"/>
    </row>
    <row r="11" ht="11.25">
      <c r="B11" s="18"/>
    </row>
    <row r="12" spans="2:11" ht="11.25">
      <c r="B12" s="18"/>
      <c r="C12" s="19"/>
      <c r="D12" s="19"/>
      <c r="E12" s="19"/>
      <c r="F12" s="19"/>
      <c r="G12" s="19"/>
      <c r="H12" s="19"/>
      <c r="I12" s="19"/>
      <c r="J12" s="19"/>
      <c r="K12" s="19"/>
    </row>
    <row r="14" spans="2:13" ht="11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18"/>
    </row>
    <row r="16" ht="11.25">
      <c r="B16" s="18"/>
    </row>
    <row r="17" ht="11.25">
      <c r="B17" s="18"/>
    </row>
    <row r="18" ht="11.25">
      <c r="B18" s="18"/>
    </row>
  </sheetData>
  <sheetProtection/>
  <mergeCells count="2">
    <mergeCell ref="H1:K1"/>
    <mergeCell ref="B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6" sqref="P6"/>
    </sheetView>
  </sheetViews>
  <sheetFormatPr defaultColWidth="9.00390625" defaultRowHeight="12"/>
  <cols>
    <col min="1" max="1" width="4.50390625" style="0" customWidth="1"/>
    <col min="2" max="2" width="2.125" style="0" customWidth="1"/>
    <col min="3" max="3" width="4.375" style="0" customWidth="1"/>
    <col min="4" max="4" width="9.375" style="0" customWidth="1"/>
    <col min="5" max="5" width="21.625" style="0" customWidth="1"/>
    <col min="6" max="14" width="15.375" style="20" customWidth="1"/>
    <col min="16" max="16" width="18.875" style="0" customWidth="1"/>
  </cols>
  <sheetData>
    <row r="1" spans="3:6" ht="18" customHeight="1">
      <c r="C1" s="105" t="s">
        <v>19</v>
      </c>
      <c r="D1" s="106"/>
      <c r="E1" s="106"/>
      <c r="F1" s="106"/>
    </row>
    <row r="2" spans="3:14" ht="18" customHeight="1" thickBot="1">
      <c r="C2" s="107"/>
      <c r="D2" s="107"/>
      <c r="E2" s="107"/>
      <c r="F2" s="107"/>
      <c r="H2" s="108"/>
      <c r="I2" s="108"/>
      <c r="J2" s="108"/>
      <c r="L2" s="109" t="s">
        <v>20</v>
      </c>
      <c r="M2" s="107"/>
      <c r="N2" s="107"/>
    </row>
    <row r="3" spans="3:14" ht="18" customHeight="1">
      <c r="C3" s="110" t="s">
        <v>21</v>
      </c>
      <c r="D3" s="111"/>
      <c r="E3" s="112"/>
      <c r="F3" s="116" t="s">
        <v>22</v>
      </c>
      <c r="G3" s="117"/>
      <c r="H3" s="118"/>
      <c r="I3" s="116" t="s">
        <v>23</v>
      </c>
      <c r="J3" s="117"/>
      <c r="K3" s="118"/>
      <c r="L3" s="21" t="s">
        <v>24</v>
      </c>
      <c r="M3" s="22" t="s">
        <v>25</v>
      </c>
      <c r="N3" s="23" t="s">
        <v>26</v>
      </c>
    </row>
    <row r="4" spans="3:14" s="24" customFormat="1" ht="18" customHeight="1" thickBot="1">
      <c r="C4" s="113"/>
      <c r="D4" s="114"/>
      <c r="E4" s="115"/>
      <c r="F4" s="25" t="s">
        <v>27</v>
      </c>
      <c r="G4" s="26" t="s">
        <v>28</v>
      </c>
      <c r="H4" s="27" t="s">
        <v>29</v>
      </c>
      <c r="I4" s="25" t="s">
        <v>30</v>
      </c>
      <c r="J4" s="26" t="s">
        <v>31</v>
      </c>
      <c r="K4" s="27" t="s">
        <v>29</v>
      </c>
      <c r="L4" s="28" t="s">
        <v>32</v>
      </c>
      <c r="M4" s="28" t="s">
        <v>33</v>
      </c>
      <c r="N4" s="29" t="s">
        <v>34</v>
      </c>
    </row>
    <row r="5" spans="3:14" ht="18" customHeight="1">
      <c r="C5" s="119" t="s">
        <v>35</v>
      </c>
      <c r="D5" s="121" t="s">
        <v>36</v>
      </c>
      <c r="E5" s="122"/>
      <c r="F5" s="30">
        <v>1972094</v>
      </c>
      <c r="G5" s="31">
        <v>45376807</v>
      </c>
      <c r="H5" s="32">
        <v>44347467</v>
      </c>
      <c r="I5" s="30">
        <v>16243</v>
      </c>
      <c r="J5" s="31">
        <v>36926</v>
      </c>
      <c r="K5" s="32">
        <v>34563</v>
      </c>
      <c r="L5" s="33">
        <v>6095706</v>
      </c>
      <c r="M5" s="34">
        <v>6070905</v>
      </c>
      <c r="N5" s="35">
        <v>137</v>
      </c>
    </row>
    <row r="6" spans="3:16" ht="18" customHeight="1">
      <c r="C6" s="120"/>
      <c r="D6" s="123" t="s">
        <v>37</v>
      </c>
      <c r="E6" s="124"/>
      <c r="F6" s="36">
        <v>334598</v>
      </c>
      <c r="G6" s="37">
        <v>2106475</v>
      </c>
      <c r="H6" s="38">
        <v>2029907</v>
      </c>
      <c r="I6" s="36">
        <v>2971</v>
      </c>
      <c r="J6" s="37">
        <v>4327</v>
      </c>
      <c r="K6" s="38">
        <v>4105</v>
      </c>
      <c r="L6" s="39">
        <v>24408314</v>
      </c>
      <c r="M6" s="40">
        <v>4484084</v>
      </c>
      <c r="N6" s="41">
        <v>12001</v>
      </c>
      <c r="P6" s="103">
        <f>F5+F6+G5+G6</f>
        <v>49789974</v>
      </c>
    </row>
    <row r="7" spans="3:14" ht="18" customHeight="1">
      <c r="C7" s="120" t="s">
        <v>38</v>
      </c>
      <c r="D7" s="125" t="s">
        <v>39</v>
      </c>
      <c r="E7" s="126"/>
      <c r="F7" s="42">
        <v>378471</v>
      </c>
      <c r="G7" s="43">
        <v>1793193</v>
      </c>
      <c r="H7" s="44">
        <v>1493136</v>
      </c>
      <c r="I7" s="42">
        <v>2480</v>
      </c>
      <c r="J7" s="43">
        <v>8276</v>
      </c>
      <c r="K7" s="44">
        <v>6611</v>
      </c>
      <c r="L7" s="45">
        <v>57233</v>
      </c>
      <c r="M7" s="46">
        <v>55418</v>
      </c>
      <c r="N7" s="47">
        <v>37</v>
      </c>
    </row>
    <row r="8" spans="3:16" ht="18" customHeight="1">
      <c r="C8" s="120"/>
      <c r="D8" s="127" t="s">
        <v>40</v>
      </c>
      <c r="E8" s="128"/>
      <c r="F8" s="48">
        <v>30341</v>
      </c>
      <c r="G8" s="49">
        <v>297100</v>
      </c>
      <c r="H8" s="50">
        <v>245203</v>
      </c>
      <c r="I8" s="48">
        <v>243</v>
      </c>
      <c r="J8" s="49">
        <v>1457</v>
      </c>
      <c r="K8" s="50">
        <v>1220</v>
      </c>
      <c r="L8" s="51">
        <v>1717924</v>
      </c>
      <c r="M8" s="52">
        <v>91498</v>
      </c>
      <c r="N8" s="53">
        <v>7027</v>
      </c>
      <c r="P8" s="103">
        <f>F7+F8+G7+G8</f>
        <v>2499105</v>
      </c>
    </row>
    <row r="9" spans="3:14" ht="18" customHeight="1">
      <c r="C9" s="129" t="s">
        <v>41</v>
      </c>
      <c r="D9" s="132" t="s">
        <v>42</v>
      </c>
      <c r="E9" s="54" t="s">
        <v>43</v>
      </c>
      <c r="F9" s="55"/>
      <c r="G9" s="56">
        <v>6741430</v>
      </c>
      <c r="H9" s="57">
        <v>6649649</v>
      </c>
      <c r="I9" s="55"/>
      <c r="J9" s="56">
        <v>47087</v>
      </c>
      <c r="K9" s="57">
        <v>45833</v>
      </c>
      <c r="L9" s="58">
        <v>171385716</v>
      </c>
      <c r="M9" s="59">
        <v>28449134</v>
      </c>
      <c r="N9" s="60">
        <v>25549</v>
      </c>
    </row>
    <row r="10" spans="2:14" ht="18" customHeight="1">
      <c r="B10" s="61"/>
      <c r="C10" s="130"/>
      <c r="D10" s="133"/>
      <c r="E10" s="62" t="s">
        <v>44</v>
      </c>
      <c r="F10" s="63"/>
      <c r="G10" s="64">
        <v>3931440</v>
      </c>
      <c r="H10" s="65">
        <v>3910823</v>
      </c>
      <c r="I10" s="63"/>
      <c r="J10" s="64">
        <v>32117</v>
      </c>
      <c r="K10" s="65">
        <v>31591</v>
      </c>
      <c r="L10" s="66">
        <v>67713540</v>
      </c>
      <c r="M10" s="67">
        <v>22439589</v>
      </c>
      <c r="N10" s="68">
        <v>17249</v>
      </c>
    </row>
    <row r="11" spans="2:14" ht="18" customHeight="1">
      <c r="B11" s="61"/>
      <c r="C11" s="130"/>
      <c r="D11" s="69" t="s">
        <v>45</v>
      </c>
      <c r="E11" s="70" t="s">
        <v>46</v>
      </c>
      <c r="F11" s="71"/>
      <c r="G11" s="37">
        <v>9598963</v>
      </c>
      <c r="H11" s="38">
        <v>9579398</v>
      </c>
      <c r="I11" s="71"/>
      <c r="J11" s="37">
        <v>19899</v>
      </c>
      <c r="K11" s="38">
        <v>19607</v>
      </c>
      <c r="L11" s="39">
        <v>164594392</v>
      </c>
      <c r="M11" s="40">
        <v>113214508</v>
      </c>
      <c r="N11" s="41">
        <v>17152</v>
      </c>
    </row>
    <row r="12" spans="1:16" ht="18" customHeight="1">
      <c r="A12" s="134" t="s">
        <v>47</v>
      </c>
      <c r="B12" s="61"/>
      <c r="C12" s="131"/>
      <c r="D12" s="136" t="s">
        <v>48</v>
      </c>
      <c r="E12" s="137"/>
      <c r="F12" s="72">
        <v>2442477</v>
      </c>
      <c r="G12" s="73">
        <f>SUM(G9:G11)</f>
        <v>20271833</v>
      </c>
      <c r="H12" s="73">
        <f>SUM(H9:H11)</f>
        <v>20139870</v>
      </c>
      <c r="I12" s="72">
        <v>9063</v>
      </c>
      <c r="J12" s="73">
        <f>SUM(J9:J11)</f>
        <v>99103</v>
      </c>
      <c r="K12" s="74">
        <f>SUM(K9:K11)</f>
        <v>97031</v>
      </c>
      <c r="L12" s="75">
        <f>SUM(L9:L11)</f>
        <v>403693648</v>
      </c>
      <c r="M12" s="75">
        <f>SUM(M9:M11)</f>
        <v>164103231</v>
      </c>
      <c r="N12" s="75">
        <v>19963</v>
      </c>
      <c r="P12" s="103">
        <f>F12+G12</f>
        <v>22714310</v>
      </c>
    </row>
    <row r="13" spans="1:14" ht="18" customHeight="1">
      <c r="A13" s="135"/>
      <c r="B13" s="61"/>
      <c r="C13" s="138" t="s">
        <v>49</v>
      </c>
      <c r="D13" s="139"/>
      <c r="E13" s="140"/>
      <c r="F13" s="72"/>
      <c r="G13" s="76"/>
      <c r="H13" s="77"/>
      <c r="I13" s="72"/>
      <c r="J13" s="76"/>
      <c r="K13" s="77"/>
      <c r="L13" s="78"/>
      <c r="M13" s="79"/>
      <c r="N13" s="78"/>
    </row>
    <row r="14" spans="1:16" ht="18" customHeight="1">
      <c r="A14" s="106"/>
      <c r="B14" s="61"/>
      <c r="C14" s="138" t="s">
        <v>50</v>
      </c>
      <c r="D14" s="139"/>
      <c r="E14" s="140"/>
      <c r="F14" s="72">
        <v>5</v>
      </c>
      <c r="G14" s="73">
        <v>7</v>
      </c>
      <c r="H14" s="80">
        <v>3</v>
      </c>
      <c r="I14" s="72">
        <v>1</v>
      </c>
      <c r="J14" s="73">
        <v>3</v>
      </c>
      <c r="K14" s="80">
        <v>2</v>
      </c>
      <c r="L14" s="81">
        <v>127</v>
      </c>
      <c r="M14" s="75">
        <v>127</v>
      </c>
      <c r="N14" s="75">
        <v>25143</v>
      </c>
      <c r="P14" s="103">
        <f>F14+G14</f>
        <v>12</v>
      </c>
    </row>
    <row r="15" spans="2:16" ht="18" customHeight="1">
      <c r="B15" s="82"/>
      <c r="C15" s="138" t="s">
        <v>51</v>
      </c>
      <c r="D15" s="139"/>
      <c r="E15" s="140"/>
      <c r="F15" s="72">
        <v>5827</v>
      </c>
      <c r="G15" s="73">
        <v>2897343</v>
      </c>
      <c r="H15" s="80">
        <v>2888513</v>
      </c>
      <c r="I15" s="72">
        <v>49</v>
      </c>
      <c r="J15" s="73">
        <v>5649</v>
      </c>
      <c r="K15" s="80">
        <v>5641</v>
      </c>
      <c r="L15" s="81">
        <v>163055</v>
      </c>
      <c r="M15" s="75">
        <v>163055</v>
      </c>
      <c r="N15" s="75">
        <v>56</v>
      </c>
      <c r="P15" s="103">
        <f>F15+G15</f>
        <v>2903170</v>
      </c>
    </row>
    <row r="16" spans="2:14" ht="18" customHeight="1">
      <c r="B16" s="83"/>
      <c r="C16" s="129" t="s">
        <v>52</v>
      </c>
      <c r="D16" s="141" t="s">
        <v>53</v>
      </c>
      <c r="E16" s="142"/>
      <c r="F16" s="84">
        <v>9090055</v>
      </c>
      <c r="G16" s="56">
        <v>99867728</v>
      </c>
      <c r="H16" s="57">
        <v>87843418</v>
      </c>
      <c r="I16" s="84">
        <v>4043</v>
      </c>
      <c r="J16" s="56">
        <v>51644</v>
      </c>
      <c r="K16" s="57">
        <v>42838</v>
      </c>
      <c r="L16" s="58">
        <v>770062</v>
      </c>
      <c r="M16" s="60">
        <v>763820</v>
      </c>
      <c r="N16" s="47">
        <v>9</v>
      </c>
    </row>
    <row r="17" spans="2:16" ht="18" customHeight="1">
      <c r="B17" s="61"/>
      <c r="C17" s="131"/>
      <c r="D17" s="123" t="s">
        <v>54</v>
      </c>
      <c r="E17" s="124"/>
      <c r="F17" s="36">
        <v>24566</v>
      </c>
      <c r="G17" s="37">
        <v>36943</v>
      </c>
      <c r="H17" s="38">
        <v>34071</v>
      </c>
      <c r="I17" s="36">
        <v>78</v>
      </c>
      <c r="J17" s="37">
        <v>236</v>
      </c>
      <c r="K17" s="38">
        <v>200</v>
      </c>
      <c r="L17" s="39">
        <v>60556</v>
      </c>
      <c r="M17" s="41">
        <v>40011</v>
      </c>
      <c r="N17" s="41">
        <v>1701</v>
      </c>
      <c r="P17" s="103">
        <f>F16+F17+G16+G17</f>
        <v>109019292</v>
      </c>
    </row>
    <row r="18" spans="2:14" ht="18" customHeight="1">
      <c r="B18" s="61"/>
      <c r="C18" s="138" t="s">
        <v>55</v>
      </c>
      <c r="D18" s="139"/>
      <c r="E18" s="140"/>
      <c r="F18" s="72"/>
      <c r="G18" s="73"/>
      <c r="H18" s="80"/>
      <c r="I18" s="72"/>
      <c r="J18" s="73"/>
      <c r="K18" s="80"/>
      <c r="L18" s="81"/>
      <c r="M18" s="75"/>
      <c r="N18" s="75">
        <v>0</v>
      </c>
    </row>
    <row r="19" spans="2:16" ht="18" customHeight="1">
      <c r="B19" s="61"/>
      <c r="C19" s="138" t="s">
        <v>56</v>
      </c>
      <c r="D19" s="139"/>
      <c r="E19" s="140"/>
      <c r="F19" s="72">
        <v>382274</v>
      </c>
      <c r="G19" s="73">
        <v>2771638</v>
      </c>
      <c r="H19" s="80">
        <v>2226591</v>
      </c>
      <c r="I19" s="72">
        <v>1900</v>
      </c>
      <c r="J19" s="73">
        <v>8694</v>
      </c>
      <c r="K19" s="80">
        <v>6335</v>
      </c>
      <c r="L19" s="81">
        <v>20554</v>
      </c>
      <c r="M19" s="85">
        <v>11940</v>
      </c>
      <c r="N19" s="75">
        <v>9</v>
      </c>
      <c r="P19" s="103">
        <f>F19+G19</f>
        <v>3153912</v>
      </c>
    </row>
    <row r="20" spans="2:14" ht="18" customHeight="1">
      <c r="B20" s="61"/>
      <c r="C20" s="143" t="s">
        <v>57</v>
      </c>
      <c r="D20" s="125" t="s">
        <v>58</v>
      </c>
      <c r="E20" s="126"/>
      <c r="F20" s="42"/>
      <c r="G20" s="43"/>
      <c r="H20" s="44"/>
      <c r="I20" s="42"/>
      <c r="J20" s="43"/>
      <c r="K20" s="44"/>
      <c r="L20" s="45"/>
      <c r="M20" s="46"/>
      <c r="N20" s="47">
        <v>0</v>
      </c>
    </row>
    <row r="21" spans="2:14" ht="18" customHeight="1">
      <c r="B21" s="61"/>
      <c r="C21" s="144"/>
      <c r="D21" s="146" t="s">
        <v>59</v>
      </c>
      <c r="E21" s="147"/>
      <c r="F21" s="86"/>
      <c r="G21" s="87"/>
      <c r="H21" s="88"/>
      <c r="I21" s="86"/>
      <c r="J21" s="87"/>
      <c r="K21" s="88"/>
      <c r="L21" s="89"/>
      <c r="M21" s="90"/>
      <c r="N21" s="91">
        <v>0</v>
      </c>
    </row>
    <row r="22" spans="2:14" ht="18" customHeight="1">
      <c r="B22" s="61"/>
      <c r="C22" s="144"/>
      <c r="D22" s="146" t="s">
        <v>60</v>
      </c>
      <c r="E22" s="147"/>
      <c r="F22" s="86">
        <v>45828</v>
      </c>
      <c r="G22" s="87">
        <v>318458</v>
      </c>
      <c r="H22" s="88">
        <v>318458</v>
      </c>
      <c r="I22" s="86">
        <v>352</v>
      </c>
      <c r="J22" s="87">
        <v>1314</v>
      </c>
      <c r="K22" s="88">
        <v>1314</v>
      </c>
      <c r="L22" s="89">
        <v>1886206</v>
      </c>
      <c r="M22" s="90">
        <v>1208923</v>
      </c>
      <c r="N22" s="91">
        <v>5923</v>
      </c>
    </row>
    <row r="23" spans="2:14" ht="18" customHeight="1">
      <c r="B23" s="61"/>
      <c r="C23" s="144"/>
      <c r="D23" s="123" t="s">
        <v>61</v>
      </c>
      <c r="E23" s="124"/>
      <c r="F23" s="36">
        <v>2732163</v>
      </c>
      <c r="G23" s="37">
        <v>3488792</v>
      </c>
      <c r="H23" s="38">
        <v>3326477</v>
      </c>
      <c r="I23" s="36">
        <v>7345</v>
      </c>
      <c r="J23" s="37">
        <v>8151</v>
      </c>
      <c r="K23" s="38">
        <v>7517</v>
      </c>
      <c r="L23" s="39">
        <v>21264679</v>
      </c>
      <c r="M23" s="40">
        <v>14075578</v>
      </c>
      <c r="N23" s="41">
        <v>6099</v>
      </c>
    </row>
    <row r="24" spans="3:16" ht="18" customHeight="1">
      <c r="C24" s="145"/>
      <c r="D24" s="136" t="s">
        <v>48</v>
      </c>
      <c r="E24" s="137"/>
      <c r="F24" s="72">
        <f>SUM(F20:F23)</f>
        <v>2777991</v>
      </c>
      <c r="G24" s="73">
        <f>SUM(G20:G23)</f>
        <v>3807250</v>
      </c>
      <c r="H24" s="73">
        <f>SUM(H20:H23)</f>
        <v>3644935</v>
      </c>
      <c r="I24" s="72">
        <v>7697</v>
      </c>
      <c r="J24" s="73">
        <v>9465</v>
      </c>
      <c r="K24" s="74">
        <v>8831</v>
      </c>
      <c r="L24" s="75">
        <f>SUM(L20:L23)</f>
        <v>23150885</v>
      </c>
      <c r="M24" s="85">
        <f>SUM(M20:M23)</f>
        <v>15284501</v>
      </c>
      <c r="N24" s="75">
        <v>6084</v>
      </c>
      <c r="P24" s="103">
        <f>F24+G24</f>
        <v>6585241</v>
      </c>
    </row>
    <row r="25" spans="3:16" ht="18" customHeight="1" thickBot="1">
      <c r="C25" s="148" t="s">
        <v>62</v>
      </c>
      <c r="D25" s="149"/>
      <c r="E25" s="150"/>
      <c r="F25" s="84">
        <v>109039165</v>
      </c>
      <c r="G25" s="92"/>
      <c r="H25" s="93"/>
      <c r="I25" s="94">
        <v>73441</v>
      </c>
      <c r="J25" s="92"/>
      <c r="K25" s="93"/>
      <c r="L25" s="95"/>
      <c r="M25" s="96"/>
      <c r="N25" s="95"/>
      <c r="P25" s="103">
        <f>F25+G25</f>
        <v>109039165</v>
      </c>
    </row>
    <row r="26" spans="3:16" ht="18" customHeight="1" thickBot="1" thickTop="1">
      <c r="C26" s="151" t="s">
        <v>63</v>
      </c>
      <c r="D26" s="152"/>
      <c r="E26" s="153"/>
      <c r="F26" s="97">
        <f>+F25+F24+F19+F18+F17+F16+F15+F14+F13+F12+F8+F7+F6+F5</f>
        <v>126477864</v>
      </c>
      <c r="G26" s="98">
        <f aca="true" t="shared" si="0" ref="G26:M26">+G25+G24+G19+G18+G17+G16+G15+G14+G13+G12+G8+G7+G6+G5</f>
        <v>179226317</v>
      </c>
      <c r="H26" s="99">
        <f t="shared" si="0"/>
        <v>164893114</v>
      </c>
      <c r="I26" s="97">
        <f t="shared" si="0"/>
        <v>118209</v>
      </c>
      <c r="J26" s="98">
        <f t="shared" si="0"/>
        <v>225780</v>
      </c>
      <c r="K26" s="99">
        <f t="shared" si="0"/>
        <v>207377</v>
      </c>
      <c r="L26" s="100">
        <f t="shared" si="0"/>
        <v>460138064</v>
      </c>
      <c r="M26" s="101">
        <f t="shared" si="0"/>
        <v>191068590</v>
      </c>
      <c r="N26" s="102">
        <v>2581</v>
      </c>
      <c r="P26" s="19">
        <f>SUM(P5:P25)</f>
        <v>305704181</v>
      </c>
    </row>
    <row r="27" spans="3:6" ht="18" customHeight="1">
      <c r="C27" s="154" t="s">
        <v>64</v>
      </c>
      <c r="D27" s="154"/>
      <c r="E27" s="154"/>
      <c r="F27" s="154"/>
    </row>
    <row r="28" spans="7:16" ht="18" customHeight="1">
      <c r="G28" s="20">
        <f>F26+G26</f>
        <v>305704181</v>
      </c>
      <c r="P28" s="103">
        <f>G28-P26</f>
        <v>0</v>
      </c>
    </row>
    <row r="29" spans="6:8" ht="18" customHeight="1">
      <c r="F29" s="155"/>
      <c r="G29" s="155"/>
      <c r="H29" s="155"/>
    </row>
    <row r="30" spans="6:8" ht="18" customHeight="1">
      <c r="F30" s="155"/>
      <c r="G30" s="155"/>
      <c r="H30" s="155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spans="3:15" ht="18" customHeight="1">
      <c r="C37" s="156" t="s">
        <v>65</v>
      </c>
      <c r="D37" s="156"/>
      <c r="E37" s="156"/>
      <c r="F37" s="156"/>
      <c r="L37" s="156"/>
      <c r="M37" s="156"/>
      <c r="N37" s="156"/>
      <c r="O37" s="156"/>
    </row>
  </sheetData>
  <sheetProtection/>
  <mergeCells count="36">
    <mergeCell ref="C25:E25"/>
    <mergeCell ref="C26:E26"/>
    <mergeCell ref="C27:F27"/>
    <mergeCell ref="F29:H30"/>
    <mergeCell ref="C37:F37"/>
    <mergeCell ref="L37:O37"/>
    <mergeCell ref="C20:C24"/>
    <mergeCell ref="D20:E20"/>
    <mergeCell ref="D21:E21"/>
    <mergeCell ref="D22:E22"/>
    <mergeCell ref="D23:E23"/>
    <mergeCell ref="D24:E24"/>
    <mergeCell ref="C15:E15"/>
    <mergeCell ref="C16:C17"/>
    <mergeCell ref="D16:E16"/>
    <mergeCell ref="D17:E17"/>
    <mergeCell ref="C18:E18"/>
    <mergeCell ref="C19:E19"/>
    <mergeCell ref="C9:C12"/>
    <mergeCell ref="D9:D10"/>
    <mergeCell ref="A12:A14"/>
    <mergeCell ref="D12:E12"/>
    <mergeCell ref="C13:E13"/>
    <mergeCell ref="C14:E14"/>
    <mergeCell ref="C5:C6"/>
    <mergeCell ref="D5:E5"/>
    <mergeCell ref="D6:E6"/>
    <mergeCell ref="C7:C8"/>
    <mergeCell ref="D7:E7"/>
    <mergeCell ref="D8:E8"/>
    <mergeCell ref="C1:F2"/>
    <mergeCell ref="H2:J2"/>
    <mergeCell ref="L2:N2"/>
    <mergeCell ref="C3:E4"/>
    <mergeCell ref="F3:H3"/>
    <mergeCell ref="I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2012-02-27T10:57:41Z</dcterms:created>
  <dcterms:modified xsi:type="dcterms:W3CDTF">2017-01-23T08:05:22Z</dcterms:modified>
  <cp:category/>
  <cp:version/>
  <cp:contentType/>
  <cp:contentStatus/>
</cp:coreProperties>
</file>