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13020" activeTab="0"/>
  </bookViews>
  <sheets>
    <sheet name="入力表" sheetId="1" r:id="rId1"/>
    <sheet name="契約書" sheetId="2" r:id="rId2"/>
  </sheets>
  <definedNames>
    <definedName name="_xlnm.Print_Area" localSheetId="1">'契約書'!$A$1:$K$35</definedName>
    <definedName name="_xlnm.Print_Area" localSheetId="0">'入力表'!$A$1:$F$40</definedName>
  </definedNames>
  <calcPr fullCalcOnLoad="1"/>
</workbook>
</file>

<file path=xl/comments1.xml><?xml version="1.0" encoding="utf-8"?>
<comments xmlns="http://schemas.openxmlformats.org/spreadsheetml/2006/main">
  <authors>
    <author>Administrator</author>
    <author>FJ-USER</author>
  </authors>
  <commentList>
    <comment ref="E36" authorId="0">
      <text>
        <r>
          <rPr>
            <b/>
            <sz val="12"/>
            <color indexed="10"/>
            <rFont val="ＭＳ Ｐゴシック"/>
            <family val="3"/>
          </rPr>
          <t>３ヶ年度に渡る場合は、数式が入っていますが当該年度の出来高予定額を直接入力して下さい。</t>
        </r>
      </text>
    </comment>
    <comment ref="C35" authorId="1">
      <text>
        <r>
          <rPr>
            <b/>
            <sz val="11"/>
            <rFont val="ＭＳ Ｐゴシック"/>
            <family val="3"/>
          </rPr>
          <t>該当する年度を</t>
        </r>
        <r>
          <rPr>
            <b/>
            <sz val="11"/>
            <color indexed="10"/>
            <rFont val="ＭＳ Ｐゴシック"/>
            <family val="3"/>
          </rPr>
          <t>半角数字
にて入力</t>
        </r>
        <r>
          <rPr>
            <b/>
            <sz val="11"/>
            <rFont val="ＭＳ Ｐゴシック"/>
            <family val="3"/>
          </rPr>
          <t xml:space="preserve">してください！。
</t>
        </r>
        <r>
          <rPr>
            <b/>
            <sz val="11"/>
            <color indexed="12"/>
            <rFont val="ＭＳ Ｐゴシック"/>
            <family val="3"/>
          </rPr>
          <t>（不要な文字等を入力
すると間違った契約書
となる可能性があります）</t>
        </r>
      </text>
    </comment>
    <comment ref="C36" authorId="1">
      <text>
        <r>
          <rPr>
            <b/>
            <sz val="11"/>
            <rFont val="ＭＳ Ｐゴシック"/>
            <family val="3"/>
          </rPr>
          <t>該当する年度を</t>
        </r>
        <r>
          <rPr>
            <b/>
            <sz val="11"/>
            <color indexed="10"/>
            <rFont val="ＭＳ Ｐゴシック"/>
            <family val="3"/>
          </rPr>
          <t>半角数字
にて入力</t>
        </r>
        <r>
          <rPr>
            <b/>
            <sz val="11"/>
            <rFont val="ＭＳ Ｐゴシック"/>
            <family val="3"/>
          </rPr>
          <t xml:space="preserve">してください！。
</t>
        </r>
        <r>
          <rPr>
            <b/>
            <sz val="11"/>
            <color indexed="12"/>
            <rFont val="ＭＳ Ｐゴシック"/>
            <family val="3"/>
          </rPr>
          <t>（不要な文字等を入力
すると間違った契約書
となる可能性があります）</t>
        </r>
      </text>
    </comment>
    <comment ref="C37" authorId="1">
      <text>
        <r>
          <rPr>
            <b/>
            <sz val="11"/>
            <rFont val="ＭＳ Ｐゴシック"/>
            <family val="3"/>
          </rPr>
          <t>該当する年度を</t>
        </r>
        <r>
          <rPr>
            <b/>
            <sz val="11"/>
            <color indexed="10"/>
            <rFont val="ＭＳ Ｐゴシック"/>
            <family val="3"/>
          </rPr>
          <t>半角数字
にて入力</t>
        </r>
        <r>
          <rPr>
            <b/>
            <sz val="11"/>
            <rFont val="ＭＳ Ｐゴシック"/>
            <family val="3"/>
          </rPr>
          <t xml:space="preserve">してください！。
</t>
        </r>
        <r>
          <rPr>
            <b/>
            <sz val="11"/>
            <color indexed="12"/>
            <rFont val="ＭＳ Ｐゴシック"/>
            <family val="3"/>
          </rPr>
          <t>（不要な文字等を入力
すると間違った契約書
となる可能性があります）</t>
        </r>
      </text>
    </comment>
  </commentList>
</comments>
</file>

<file path=xl/sharedStrings.xml><?xml version="1.0" encoding="utf-8"?>
<sst xmlns="http://schemas.openxmlformats.org/spreadsheetml/2006/main" count="86" uniqueCount="81">
  <si>
    <t>現金・小切手</t>
  </si>
  <si>
    <t>国債等</t>
  </si>
  <si>
    <t>金融機関等保証</t>
  </si>
  <si>
    <t>東日本保証事業会社</t>
  </si>
  <si>
    <t>公共工事履行保証証券</t>
  </si>
  <si>
    <t>履行保証保険契約</t>
  </si>
  <si>
    <t>前金払</t>
  </si>
  <si>
    <t>中間前金払</t>
  </si>
  <si>
    <t>部分払</t>
  </si>
  <si>
    <t>該当無し</t>
  </si>
  <si>
    <t>消費税額</t>
  </si>
  <si>
    <t>前払金額</t>
  </si>
  <si>
    <t>契約保証金額</t>
  </si>
  <si>
    <t>契約年月日</t>
  </si>
  <si>
    <t>発　　注　　者</t>
  </si>
  <si>
    <t>受　　注　　者</t>
  </si>
  <si>
    <t>住　所</t>
  </si>
  <si>
    <t>氏　名</t>
  </si>
  <si>
    <t>石川県白山市</t>
  </si>
  <si>
    <t>　白山市長</t>
  </si>
  <si>
    <t>注意事項</t>
  </si>
  <si>
    <t>契約年月日を入力して下さい。</t>
  </si>
  <si>
    <t>印</t>
  </si>
  <si>
    <t>有り</t>
  </si>
  <si>
    <t>①　年度</t>
  </si>
  <si>
    <t>（契約締結の日から７日以内）</t>
  </si>
  <si>
    <t>対象外</t>
  </si>
  <si>
    <t>１．はじめに</t>
  </si>
  <si>
    <t>　（３）色の付いていないセルは、入力不要です。</t>
  </si>
  <si>
    <t>　(４）この入力表は使い回しはしないで下さい。正しく表示されないことがあります。</t>
  </si>
  <si>
    <t>２．入力手順（①から順番に入力して下さい。）</t>
  </si>
  <si>
    <t>①</t>
  </si>
  <si>
    <t>④</t>
  </si>
  <si>
    <t>⑤</t>
  </si>
  <si>
    <t>⑥</t>
  </si>
  <si>
    <t>下欄に業務名を入力して下さい。</t>
  </si>
  <si>
    <t>履行
期間</t>
  </si>
  <si>
    <t>着手</t>
  </si>
  <si>
    <t>完了</t>
  </si>
  <si>
    <t>業務日数</t>
  </si>
  <si>
    <t>業務委託料（税抜き）</t>
  </si>
  <si>
    <t>業務委託料（税込み）</t>
  </si>
  <si>
    <t>下欄の「年度」、「履行高予定額」の順に入力して下さい。（履行高予定額については別途連絡があります。）</t>
  </si>
  <si>
    <t>②　履行高予定額</t>
  </si>
  <si>
    <t>契約保証金は免除です。</t>
  </si>
  <si>
    <t>免除</t>
  </si>
  <si>
    <t>会計の種類を選択して下さい。</t>
  </si>
  <si>
    <t>公営企業会計</t>
  </si>
  <si>
    <t>一般会計</t>
  </si>
  <si>
    <t>業務名</t>
  </si>
  <si>
    <t>履行期間</t>
  </si>
  <si>
    <t>業務委託料</t>
  </si>
  <si>
    <t>業務委託料の支払</t>
  </si>
  <si>
    <t>②</t>
  </si>
  <si>
    <t>白山市業務委託契約書</t>
  </si>
  <si>
    <t>収入印紙額</t>
  </si>
  <si>
    <t>　下記事項に注意し、入力手順に沿って入力作業を行ってください。入力したものは「契約書」シートに反映されます。
　入力作業が終わりましたら「契約書」シートに移り、契約書を印刷してください。
　貴社の住所、商号及び代表者職氏名は「契約書」シートに直接入力していただいても結構です。</t>
  </si>
  <si>
    <t>③</t>
  </si>
  <si>
    <t>課税事業者</t>
  </si>
  <si>
    <t>免税事業者</t>
  </si>
  <si>
    <t>消費税</t>
  </si>
  <si>
    <t>⑧</t>
  </si>
  <si>
    <t>　（２）黄色いセルは、選択式です。セルをクリックすると▼ボタンが現れます。▼ボタンでリストの中から選択して下さい。</t>
  </si>
  <si>
    <r>
      <t>左欄に</t>
    </r>
    <r>
      <rPr>
        <b/>
        <sz val="11"/>
        <color indexed="10"/>
        <rFont val="ＭＳ Ｐゴシック"/>
        <family val="3"/>
      </rPr>
      <t>税抜き</t>
    </r>
    <r>
      <rPr>
        <sz val="11"/>
        <rFont val="ＭＳ Ｐゴシック"/>
        <family val="3"/>
      </rPr>
      <t>金額を入力して下さい。</t>
    </r>
  </si>
  <si>
    <r>
      <t>免税業者の場合は、「</t>
    </r>
    <r>
      <rPr>
        <b/>
        <sz val="12"/>
        <color indexed="17"/>
        <rFont val="ＭＳ Ｐゴシック"/>
        <family val="3"/>
      </rPr>
      <t>免税事業者届出書</t>
    </r>
    <r>
      <rPr>
        <b/>
        <sz val="12"/>
        <color indexed="8"/>
        <rFont val="ＭＳ Ｐゴシック"/>
        <family val="3"/>
      </rPr>
      <t>」を提出してください。</t>
    </r>
    <r>
      <rPr>
        <b/>
        <sz val="12"/>
        <color indexed="10"/>
        <rFont val="ＭＳ Ｐゴシック"/>
        <family val="3"/>
      </rPr>
      <t>契約書に</t>
    </r>
    <r>
      <rPr>
        <b/>
        <u val="single"/>
        <sz val="12"/>
        <color indexed="10"/>
        <rFont val="ＭＳ Ｐゴシック"/>
        <family val="3"/>
      </rPr>
      <t>綴じ込む必要はありません。</t>
    </r>
  </si>
  <si>
    <t>⑦</t>
  </si>
  <si>
    <r>
      <t>　（１）青いセルは、直接入力して下さい。</t>
    </r>
    <r>
      <rPr>
        <b/>
        <sz val="14"/>
        <color indexed="10"/>
        <rFont val="ＭＳ Ｐゴシック"/>
        <family val="3"/>
      </rPr>
      <t>日付、金額は半角で入力して下さい。</t>
    </r>
  </si>
  <si>
    <r>
      <t>税抜き</t>
    </r>
    <r>
      <rPr>
        <b/>
        <sz val="14"/>
        <color indexed="9"/>
        <rFont val="ＭＳ 明朝"/>
        <family val="1"/>
      </rPr>
      <t>の業務委託料を入力して下さい。</t>
    </r>
  </si>
  <si>
    <t>消費税の課税事業者ですか？免税事業者ですか？</t>
  </si>
  <si>
    <r>
      <t>公告または通知書に</t>
    </r>
    <r>
      <rPr>
        <b/>
        <sz val="11"/>
        <color indexed="30"/>
        <rFont val="ＭＳ Ｐゴシック"/>
        <family val="3"/>
      </rPr>
      <t>「公営企業会計」と記載のあるもののみ「公営企業会計」を選択</t>
    </r>
    <r>
      <rPr>
        <sz val="11"/>
        <color indexed="8"/>
        <rFont val="ＭＳ Ｐゴシック"/>
        <family val="3"/>
      </rPr>
      <t>し、</t>
    </r>
    <r>
      <rPr>
        <b/>
        <sz val="11"/>
        <color indexed="8"/>
        <rFont val="ＭＳ Ｐゴシック"/>
        <family val="3"/>
      </rPr>
      <t>それ以外の場合については「一般会計」を選択</t>
    </r>
    <r>
      <rPr>
        <sz val="11"/>
        <color indexed="8"/>
        <rFont val="ＭＳ Ｐゴシック"/>
        <family val="3"/>
      </rPr>
      <t>して下さい。</t>
    </r>
  </si>
  <si>
    <r>
      <t>⑥と同様に入力してください。
なお、</t>
    </r>
    <r>
      <rPr>
        <sz val="11"/>
        <color indexed="30"/>
        <rFont val="ＭＳ Ｐゴシック"/>
        <family val="3"/>
      </rPr>
      <t>着工日については契約日を含んで７日以内（土・日・祝日を含む）で設定</t>
    </r>
    <r>
      <rPr>
        <sz val="11"/>
        <color indexed="8"/>
        <rFont val="ＭＳ Ｐゴシック"/>
        <family val="3"/>
      </rPr>
      <t>してください。</t>
    </r>
  </si>
  <si>
    <r>
      <rPr>
        <b/>
        <sz val="11"/>
        <color indexed="10"/>
        <rFont val="ＭＳ Ｐゴシック"/>
        <family val="3"/>
      </rPr>
      <t>税抜き</t>
    </r>
    <r>
      <rPr>
        <b/>
        <sz val="11"/>
        <color indexed="8"/>
        <rFont val="ＭＳ Ｐゴシック"/>
        <family val="3"/>
      </rPr>
      <t>業務委託料</t>
    </r>
    <r>
      <rPr>
        <sz val="11"/>
        <color indexed="8"/>
        <rFont val="ＭＳ Ｐゴシック"/>
        <family val="3"/>
      </rPr>
      <t>に対する印紙を契約書の１部に貼付して下さい。</t>
    </r>
  </si>
  <si>
    <t>うち取引に係る消費税及び地方消費税の額</t>
  </si>
  <si>
    <t>建築士法第２２条の３の３に定める記載事項</t>
  </si>
  <si>
    <t>別紙のとおり</t>
  </si>
  <si>
    <t>　上記業務について、発注者と受注者は、それぞれ対等な立場における合意に基づいて、本契約書の上記条件のほか、白山市財務規則（平成17年白山市規則第44号）及び白山市業務委託標準契約約款（平成23年白山市告示第70号）によって、公正な委託契約を締結し、信義に従って誠実にこれを履行するものとする。
　この契約の証として、本書２通を作成し、当事者記名押印の上各自１通を保有する。</t>
  </si>
  <si>
    <t>　上記業務について、発注者と受注者は、それぞれ対等な立場における合意に基づいて、本契約書の上記条件のほか、白山市公営企業会計規程（平成22年白山市企業管理規程第２号）及び白山市業務委託標準契約約款（平成23年白山市告示第70号）によって、公正な委託契約を締結し、信義に従って誠実にこれを履行するものとする。
　この契約の証として、本書２通を作成し、当事者記名押印の上各自１通を保有する。</t>
  </si>
  <si>
    <r>
      <t>下欄には業務委託料が200万円以上（税込み）の場合、自動的に計算されますが、</t>
    </r>
    <r>
      <rPr>
        <b/>
        <sz val="11"/>
        <color indexed="10"/>
        <rFont val="ＭＳ Ｐゴシック"/>
        <family val="3"/>
      </rPr>
      <t>前金払の対象業務でない場合は、下欄に直接「無」</t>
    </r>
    <r>
      <rPr>
        <b/>
        <sz val="11"/>
        <color indexed="8"/>
        <rFont val="ＭＳ Ｐゴシック"/>
        <family val="3"/>
      </rPr>
      <t>を入力してください。</t>
    </r>
  </si>
  <si>
    <r>
      <t>左欄に</t>
    </r>
    <r>
      <rPr>
        <sz val="12"/>
        <color indexed="10"/>
        <rFont val="ＭＳ Ｐゴシック"/>
        <family val="3"/>
      </rPr>
      <t>「20XX（年）/XX（月）/XX（日）</t>
    </r>
    <r>
      <rPr>
        <sz val="12"/>
        <color indexed="8"/>
        <rFont val="ＭＳ Ｐゴシック"/>
        <family val="3"/>
      </rPr>
      <t>」と入力してください。手書きする場合は入力不要です。【例】令和2年1月1日の場合は、2020/1/1　と入力します。なお、</t>
    </r>
    <r>
      <rPr>
        <sz val="12"/>
        <color indexed="30"/>
        <rFont val="ＭＳ Ｐゴシック"/>
        <family val="3"/>
      </rPr>
      <t>契約日は落札決定日を含んで５日以内（土・日・祝日を除く）で設定</t>
    </r>
    <r>
      <rPr>
        <sz val="12"/>
        <color indexed="8"/>
        <rFont val="ＭＳ Ｐゴシック"/>
        <family val="3"/>
      </rPr>
      <t>してください。</t>
    </r>
  </si>
  <si>
    <t>から</t>
  </si>
  <si>
    <t>まで</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</si>
</sst>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日&quot;"/>
    <numFmt numFmtId="178" formatCode="[$¥-411]#,##0;[$¥-411]#,##0"/>
    <numFmt numFmtId="179" formatCode="&quot;¥&quot;#,##0\-"/>
    <numFmt numFmtId="180" formatCode="&quot;¥&quot;#,##0\-&quot;以内&quot;"/>
    <numFmt numFmtId="181" formatCode="[$¥-411]#,##0;[Red]\-[$¥-411]#,##0"/>
    <numFmt numFmtId="182" formatCode="&quot;平&quot;&quot;成&quot;0&quot;年&quot;&quot;度&quot;"/>
    <numFmt numFmtId="183" formatCode="[$-411]ge\.m\.d;@"/>
    <numFmt numFmtId="184" formatCode="&quot;Yes&quot;;&quot;Yes&quot;;&quot;No&quot;"/>
    <numFmt numFmtId="185" formatCode="&quot;True&quot;;&quot;True&quot;;&quot;False&quot;"/>
    <numFmt numFmtId="186" formatCode="&quot;On&quot;;&quot;On&quot;;&quot;Off&quot;"/>
    <numFmt numFmtId="187" formatCode="[$€-2]\ #,##0.00_);[Red]\([$€-2]\ #,##0.00\)"/>
    <numFmt numFmtId="188" formatCode="[$-F800]dddd\,\ mmmm\ dd\,\ yyyy"/>
    <numFmt numFmtId="189" formatCode="&quot;平成&quot;#,##0&quot;年度&quot;"/>
    <numFmt numFmtId="190" formatCode="&quot;令和&quot;#,##0&quot;年度&quot;"/>
    <numFmt numFmtId="191" formatCode="&quot;令&quot;&quot;和&quot;0&quot;年&quot;&quot;度&quot;"/>
    <numFmt numFmtId="192" formatCode="[$]ggge&quot;年&quot;m&quot;月&quot;d&quot;日&quot;;@"/>
    <numFmt numFmtId="193" formatCode="[$-411]gge&quot;年&quot;m&quot;月&quot;d&quot;日&quot;;@"/>
    <numFmt numFmtId="194" formatCode="[$]gge&quot;年&quot;m&quot;月&quot;d&quot;日&quot;;@"/>
  </numFmts>
  <fonts count="68">
    <font>
      <sz val="11"/>
      <color theme="1"/>
      <name val="Calibri"/>
      <family val="3"/>
    </font>
    <font>
      <sz val="11"/>
      <color indexed="8"/>
      <name val="ＭＳ Ｐゴシック"/>
      <family val="3"/>
    </font>
    <font>
      <sz val="6"/>
      <name val="ＭＳ Ｐゴシック"/>
      <family val="3"/>
    </font>
    <font>
      <sz val="11"/>
      <name val="ＭＳ Ｐゴシック"/>
      <family val="3"/>
    </font>
    <font>
      <b/>
      <sz val="12"/>
      <color indexed="17"/>
      <name val="ＭＳ Ｐゴシック"/>
      <family val="3"/>
    </font>
    <font>
      <b/>
      <sz val="12"/>
      <color indexed="10"/>
      <name val="ＭＳ Ｐゴシック"/>
      <family val="3"/>
    </font>
    <font>
      <b/>
      <sz val="11"/>
      <color indexed="10"/>
      <name val="ＭＳ Ｐゴシック"/>
      <family val="3"/>
    </font>
    <font>
      <sz val="9"/>
      <name val="ＭＳ Ｐゴシック"/>
      <family val="3"/>
    </font>
    <font>
      <b/>
      <sz val="11"/>
      <color indexed="8"/>
      <name val="ＭＳ Ｐゴシック"/>
      <family val="3"/>
    </font>
    <font>
      <sz val="11"/>
      <color indexed="8"/>
      <name val="ＭＳ 明朝"/>
      <family val="1"/>
    </font>
    <font>
      <sz val="12"/>
      <color indexed="8"/>
      <name val="ＭＳ 明朝"/>
      <family val="1"/>
    </font>
    <font>
      <sz val="9"/>
      <color indexed="8"/>
      <name val="ＭＳ 明朝"/>
      <family val="1"/>
    </font>
    <font>
      <sz val="12"/>
      <color indexed="8"/>
      <name val="ＭＳ Ｐゴシック"/>
      <family val="3"/>
    </font>
    <font>
      <sz val="9"/>
      <color indexed="8"/>
      <name val="ＭＳ Ｐゴシック"/>
      <family val="3"/>
    </font>
    <font>
      <sz val="10"/>
      <color indexed="8"/>
      <name val="ＭＳ Ｐゴシック"/>
      <family val="3"/>
    </font>
    <font>
      <sz val="14"/>
      <color indexed="8"/>
      <name val="ＭＳ Ｐゴシック"/>
      <family val="3"/>
    </font>
    <font>
      <sz val="18"/>
      <color indexed="8"/>
      <name val="ＭＳ 明朝"/>
      <family val="1"/>
    </font>
    <font>
      <sz val="14"/>
      <color indexed="8"/>
      <name val="ＭＳ 明朝"/>
      <family val="1"/>
    </font>
    <font>
      <sz val="10"/>
      <color indexed="8"/>
      <name val="ＭＳ 明朝"/>
      <family val="1"/>
    </font>
    <font>
      <b/>
      <sz val="14"/>
      <color indexed="8"/>
      <name val="ＭＳ Ｐゴシック"/>
      <family val="3"/>
    </font>
    <font>
      <b/>
      <sz val="14"/>
      <color indexed="9"/>
      <name val="ＭＳ 明朝"/>
      <family val="1"/>
    </font>
    <font>
      <b/>
      <sz val="12"/>
      <color indexed="8"/>
      <name val="ＭＳ Ｐゴシック"/>
      <family val="3"/>
    </font>
    <font>
      <b/>
      <u val="single"/>
      <sz val="12"/>
      <color indexed="10"/>
      <name val="ＭＳ Ｐゴシック"/>
      <family val="3"/>
    </font>
    <font>
      <b/>
      <sz val="14"/>
      <color indexed="10"/>
      <name val="ＭＳ Ｐゴシック"/>
      <family val="3"/>
    </font>
    <font>
      <b/>
      <sz val="14"/>
      <color indexed="10"/>
      <name val="ＭＳ 明朝"/>
      <family val="1"/>
    </font>
    <font>
      <b/>
      <sz val="11"/>
      <color indexed="30"/>
      <name val="ＭＳ Ｐゴシック"/>
      <family val="3"/>
    </font>
    <font>
      <sz val="12"/>
      <color indexed="10"/>
      <name val="ＭＳ Ｐゴシック"/>
      <family val="3"/>
    </font>
    <font>
      <sz val="12"/>
      <color indexed="30"/>
      <name val="ＭＳ Ｐゴシック"/>
      <family val="3"/>
    </font>
    <font>
      <sz val="11"/>
      <color indexed="30"/>
      <name val="ＭＳ Ｐゴシック"/>
      <family val="3"/>
    </font>
    <font>
      <b/>
      <sz val="11"/>
      <name val="ＭＳ Ｐゴシック"/>
      <family val="3"/>
    </font>
    <font>
      <b/>
      <sz val="11"/>
      <color indexed="12"/>
      <name val="ＭＳ Ｐゴシック"/>
      <family val="3"/>
    </font>
    <font>
      <b/>
      <sz val="20"/>
      <color indexed="9"/>
      <name val="ＭＳ Ｐゴシック"/>
      <family val="3"/>
    </font>
    <font>
      <b/>
      <sz val="2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Calibri"/>
      <family val="2"/>
    </font>
    <font>
      <b/>
      <sz val="13"/>
      <color indexed="10"/>
      <name val="Calibri"/>
      <family val="2"/>
    </font>
    <font>
      <b/>
      <sz val="13"/>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8"/>
        <bgColor indexed="64"/>
      </patternFill>
    </fill>
    <fill>
      <patternFill patternType="solid">
        <fgColor indexed="13"/>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thin"/>
    </border>
    <border>
      <left style="thin"/>
      <right style="medium"/>
      <top style="thin"/>
      <bottom style="medium"/>
    </border>
    <border>
      <left style="thin"/>
      <right style="medium"/>
      <top style="thin"/>
      <bottom style="thin"/>
    </border>
    <border>
      <left style="thin"/>
      <right>
        <color indexed="63"/>
      </right>
      <top style="thin"/>
      <bottom style="medium"/>
    </border>
    <border>
      <left style="thin"/>
      <right style="thin"/>
      <top style="thin"/>
      <bottom style="thin"/>
    </border>
    <border>
      <left style="thin"/>
      <right>
        <color indexed="63"/>
      </right>
      <top style="thin"/>
      <bottom style="thin"/>
    </border>
    <border>
      <left style="thin"/>
      <right style="thin"/>
      <top style="thin"/>
      <bottom style="medium"/>
    </border>
    <border>
      <left style="thin"/>
      <right style="medium"/>
      <top>
        <color indexed="63"/>
      </top>
      <bottom style="thin"/>
    </border>
    <border>
      <left style="medium"/>
      <right style="thin"/>
      <top style="medium"/>
      <bottom>
        <color indexed="63"/>
      </bottom>
    </border>
    <border>
      <left style="medium"/>
      <right style="thin"/>
      <top>
        <color indexed="63"/>
      </top>
      <bottom style="medium"/>
    </border>
    <border>
      <left style="medium"/>
      <right style="thin"/>
      <top style="medium"/>
      <bottom style="thin"/>
    </border>
    <border>
      <left style="medium"/>
      <right style="thin"/>
      <top style="thin"/>
      <bottom style="medium"/>
    </border>
    <border>
      <left style="thin"/>
      <right style="thin"/>
      <top style="medium"/>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medium"/>
    </border>
    <border>
      <left>
        <color indexed="63"/>
      </left>
      <right style="thin"/>
      <top style="thin"/>
      <bottom style="medium"/>
    </border>
    <border>
      <left style="medium"/>
      <right style="thin"/>
      <top>
        <color indexed="63"/>
      </top>
      <bottom>
        <color indexed="63"/>
      </bottom>
    </border>
    <border>
      <left>
        <color indexed="63"/>
      </left>
      <right style="medium"/>
      <top style="medium"/>
      <bottom style="thin"/>
    </border>
    <border>
      <left style="medium"/>
      <right style="thin"/>
      <top style="thin"/>
      <bottom style="thin"/>
    </border>
    <border>
      <left>
        <color indexed="63"/>
      </left>
      <right style="medium"/>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1" applyNumberFormat="0" applyAlignment="0" applyProtection="0"/>
    <xf numFmtId="0" fontId="54" fillId="26" borderId="0" applyNumberFormat="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1" fillId="27" borderId="2" applyNumberFormat="0" applyFont="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4" applyNumberFormat="0" applyAlignment="0" applyProtection="0"/>
    <xf numFmtId="0" fontId="5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3"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9" borderId="9" applyNumberFormat="0" applyAlignment="0" applyProtection="0"/>
    <xf numFmtId="0" fontId="6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5" fillId="30" borderId="4" applyNumberFormat="0" applyAlignment="0" applyProtection="0"/>
    <xf numFmtId="0" fontId="3" fillId="0" borderId="0">
      <alignment vertical="center"/>
      <protection/>
    </xf>
    <xf numFmtId="0" fontId="66" fillId="31" borderId="0" applyNumberFormat="0" applyBorder="0" applyAlignment="0" applyProtection="0"/>
  </cellStyleXfs>
  <cellXfs count="109">
    <xf numFmtId="0" fontId="0" fillId="0" borderId="0" xfId="0" applyFont="1" applyAlignment="1">
      <alignment vertical="center"/>
    </xf>
    <xf numFmtId="0" fontId="9"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distributed" vertical="center"/>
    </xf>
    <xf numFmtId="0" fontId="10" fillId="0" borderId="0" xfId="0" applyFont="1" applyAlignment="1">
      <alignment horizontal="right" vertical="center"/>
    </xf>
    <xf numFmtId="0" fontId="10" fillId="0" borderId="0" xfId="0" applyFont="1" applyAlignment="1">
      <alignment horizontal="left" vertical="center"/>
    </xf>
    <xf numFmtId="179" fontId="10" fillId="0" borderId="0" xfId="0" applyNumberFormat="1" applyFont="1" applyAlignment="1">
      <alignment horizontal="left" vertical="center"/>
    </xf>
    <xf numFmtId="0" fontId="10" fillId="0" borderId="0" xfId="0" applyFont="1" applyAlignment="1">
      <alignment horizontal="distributed" vertical="top"/>
    </xf>
    <xf numFmtId="0" fontId="10" fillId="0" borderId="0" xfId="0" applyFont="1" applyAlignment="1">
      <alignment vertical="top"/>
    </xf>
    <xf numFmtId="0" fontId="9" fillId="0" borderId="0" xfId="0" applyFont="1" applyAlignment="1">
      <alignment horizontal="center" vertical="center"/>
    </xf>
    <xf numFmtId="0" fontId="1" fillId="0" borderId="0" xfId="0" applyFont="1" applyAlignment="1">
      <alignment vertical="center"/>
    </xf>
    <xf numFmtId="0" fontId="1" fillId="0" borderId="10" xfId="0" applyFont="1" applyBorder="1" applyAlignment="1">
      <alignment horizontal="center" vertical="center"/>
    </xf>
    <xf numFmtId="0" fontId="12" fillId="0" borderId="11" xfId="0" applyFont="1" applyBorder="1" applyAlignment="1">
      <alignment vertical="center" wrapText="1"/>
    </xf>
    <xf numFmtId="49" fontId="1" fillId="0" borderId="0" xfId="0" applyNumberFormat="1" applyFont="1" applyAlignment="1">
      <alignment horizontal="center" vertical="center"/>
    </xf>
    <xf numFmtId="49" fontId="12" fillId="0" borderId="0" xfId="0" applyNumberFormat="1" applyFont="1" applyAlignment="1">
      <alignment vertical="center"/>
    </xf>
    <xf numFmtId="0" fontId="12" fillId="0" borderId="0" xfId="0" applyFont="1" applyAlignment="1">
      <alignment vertical="center"/>
    </xf>
    <xf numFmtId="0" fontId="13" fillId="0" borderId="0" xfId="0" applyFont="1" applyAlignment="1">
      <alignment vertical="center"/>
    </xf>
    <xf numFmtId="176" fontId="14" fillId="0" borderId="0" xfId="0" applyNumberFormat="1" applyFont="1" applyAlignment="1">
      <alignment vertical="center"/>
    </xf>
    <xf numFmtId="14" fontId="13" fillId="0" borderId="0" xfId="0" applyNumberFormat="1" applyFont="1" applyAlignment="1">
      <alignment vertical="center"/>
    </xf>
    <xf numFmtId="176" fontId="13" fillId="0" borderId="0" xfId="0" applyNumberFormat="1" applyFont="1" applyAlignment="1">
      <alignment vertical="center"/>
    </xf>
    <xf numFmtId="38" fontId="13" fillId="0" borderId="0" xfId="49" applyFont="1" applyAlignment="1">
      <alignment vertical="center"/>
    </xf>
    <xf numFmtId="0" fontId="1" fillId="0" borderId="11" xfId="0" applyFont="1" applyBorder="1" applyAlignment="1">
      <alignment vertical="center"/>
    </xf>
    <xf numFmtId="0" fontId="3" fillId="0" borderId="12" xfId="0" applyFont="1" applyBorder="1" applyAlignment="1">
      <alignment vertical="center"/>
    </xf>
    <xf numFmtId="0" fontId="1" fillId="0" borderId="12" xfId="0" applyFont="1" applyBorder="1" applyAlignment="1">
      <alignment vertical="center"/>
    </xf>
    <xf numFmtId="178" fontId="1" fillId="0" borderId="0" xfId="0" applyNumberFormat="1" applyFont="1" applyAlignment="1">
      <alignment vertical="center"/>
    </xf>
    <xf numFmtId="38" fontId="7" fillId="0" borderId="0" xfId="51" applyFont="1" applyAlignment="1">
      <alignment horizontal="center"/>
    </xf>
    <xf numFmtId="0" fontId="7" fillId="0" borderId="0" xfId="62" applyFont="1" applyAlignment="1">
      <alignment/>
      <protection/>
    </xf>
    <xf numFmtId="38" fontId="7" fillId="0" borderId="0" xfId="51" applyFont="1" applyAlignment="1">
      <alignment/>
    </xf>
    <xf numFmtId="9" fontId="7" fillId="0" borderId="0" xfId="43" applyFont="1" applyAlignment="1">
      <alignment/>
    </xf>
    <xf numFmtId="49" fontId="19" fillId="0" borderId="0" xfId="0" applyNumberFormat="1" applyFont="1" applyAlignment="1">
      <alignment vertical="center"/>
    </xf>
    <xf numFmtId="9" fontId="3" fillId="0" borderId="0" xfId="43" applyFont="1" applyAlignment="1">
      <alignment/>
    </xf>
    <xf numFmtId="38" fontId="3" fillId="0" borderId="0" xfId="51" applyFont="1" applyAlignment="1">
      <alignment/>
    </xf>
    <xf numFmtId="0" fontId="21" fillId="0" borderId="11" xfId="0" applyFont="1" applyBorder="1" applyAlignment="1">
      <alignment vertical="center" wrapText="1"/>
    </xf>
    <xf numFmtId="0" fontId="8" fillId="0" borderId="12" xfId="0" applyFont="1" applyBorder="1" applyAlignment="1">
      <alignment vertical="center" wrapText="1"/>
    </xf>
    <xf numFmtId="49" fontId="15" fillId="0" borderId="0" xfId="0" applyNumberFormat="1" applyFont="1" applyAlignment="1">
      <alignment vertical="top"/>
    </xf>
    <xf numFmtId="0" fontId="15" fillId="0" borderId="0" xfId="0" applyFont="1" applyAlignment="1">
      <alignment vertical="top"/>
    </xf>
    <xf numFmtId="0" fontId="15" fillId="0" borderId="0" xfId="0" applyFont="1" applyAlignment="1">
      <alignment vertical="center"/>
    </xf>
    <xf numFmtId="49" fontId="23" fillId="0" borderId="0" xfId="0" applyNumberFormat="1" applyFont="1" applyAlignment="1">
      <alignment vertical="top"/>
    </xf>
    <xf numFmtId="0" fontId="1" fillId="0" borderId="0" xfId="0" applyFont="1" applyAlignment="1">
      <alignment vertical="center" shrinkToFit="1"/>
    </xf>
    <xf numFmtId="0" fontId="1" fillId="0" borderId="11" xfId="0" applyFont="1" applyBorder="1" applyAlignment="1">
      <alignment vertical="center" wrapText="1"/>
    </xf>
    <xf numFmtId="49" fontId="32" fillId="0" borderId="0" xfId="0" applyNumberFormat="1" applyFont="1" applyAlignment="1">
      <alignment horizontal="center" vertical="center"/>
    </xf>
    <xf numFmtId="176" fontId="15" fillId="32" borderId="13" xfId="0" applyNumberFormat="1" applyFont="1" applyFill="1" applyBorder="1" applyAlignment="1">
      <alignment horizontal="center" vertical="center" shrinkToFit="1"/>
    </xf>
    <xf numFmtId="0" fontId="15" fillId="0" borderId="13" xfId="0" applyFont="1" applyBorder="1" applyAlignment="1">
      <alignment horizontal="center" vertical="center" shrinkToFit="1"/>
    </xf>
    <xf numFmtId="0" fontId="15" fillId="0" borderId="14" xfId="0" applyFont="1" applyBorder="1" applyAlignment="1">
      <alignment horizontal="center" vertical="center" shrinkToFit="1"/>
    </xf>
    <xf numFmtId="176" fontId="15" fillId="32" borderId="15" xfId="0" applyNumberFormat="1" applyFont="1" applyFill="1" applyBorder="1" applyAlignment="1">
      <alignment horizontal="center" vertical="center" shrinkToFit="1"/>
    </xf>
    <xf numFmtId="0" fontId="15" fillId="0" borderId="16" xfId="0" applyFont="1" applyBorder="1" applyAlignment="1">
      <alignment horizontal="center" vertical="center" shrinkToFit="1"/>
    </xf>
    <xf numFmtId="177" fontId="15" fillId="0" borderId="16" xfId="0" applyNumberFormat="1" applyFont="1" applyBorder="1" applyAlignment="1">
      <alignment horizontal="center" vertical="center" shrinkToFit="1"/>
    </xf>
    <xf numFmtId="6" fontId="15" fillId="32" borderId="15" xfId="59" applyFont="1" applyFill="1" applyBorder="1" applyAlignment="1">
      <alignment horizontal="center" vertical="center" shrinkToFit="1"/>
    </xf>
    <xf numFmtId="6" fontId="15" fillId="0" borderId="14" xfId="59" applyFont="1" applyBorder="1" applyAlignment="1">
      <alignment horizontal="center" vertical="center" shrinkToFit="1"/>
    </xf>
    <xf numFmtId="178" fontId="15" fillId="32" borderId="14" xfId="0" applyNumberFormat="1" applyFont="1" applyFill="1" applyBorder="1" applyAlignment="1">
      <alignment horizontal="center" vertical="center" shrinkToFit="1"/>
    </xf>
    <xf numFmtId="6" fontId="15" fillId="0" borderId="14" xfId="59" applyFont="1" applyFill="1" applyBorder="1" applyAlignment="1">
      <alignment horizontal="center" vertical="center" shrinkToFit="1"/>
    </xf>
    <xf numFmtId="181" fontId="15" fillId="0" borderId="16" xfId="0" applyNumberFormat="1" applyFont="1" applyFill="1" applyBorder="1" applyAlignment="1">
      <alignment horizontal="center" vertical="center" shrinkToFit="1"/>
    </xf>
    <xf numFmtId="178" fontId="15" fillId="0" borderId="14" xfId="0" applyNumberFormat="1" applyFont="1" applyBorder="1" applyAlignment="1">
      <alignment horizontal="center" vertical="center" shrinkToFit="1"/>
    </xf>
    <xf numFmtId="6" fontId="12" fillId="0" borderId="16" xfId="59" applyFont="1" applyBorder="1" applyAlignment="1">
      <alignment horizontal="center" vertical="center"/>
    </xf>
    <xf numFmtId="6" fontId="15" fillId="0" borderId="17" xfId="59" applyFont="1" applyBorder="1" applyAlignment="1">
      <alignment horizontal="center" vertical="center"/>
    </xf>
    <xf numFmtId="6" fontId="15" fillId="0" borderId="12" xfId="59" applyFont="1" applyFill="1" applyBorder="1" applyAlignment="1">
      <alignment horizontal="center" vertical="center"/>
    </xf>
    <xf numFmtId="6" fontId="15" fillId="0" borderId="11" xfId="59" applyFont="1" applyFill="1" applyBorder="1" applyAlignment="1">
      <alignment horizontal="center" vertical="center"/>
    </xf>
    <xf numFmtId="0" fontId="15" fillId="32" borderId="16" xfId="0" applyFont="1" applyFill="1" applyBorder="1" applyAlignment="1">
      <alignment vertical="center" shrinkToFit="1"/>
    </xf>
    <xf numFmtId="0" fontId="15" fillId="32" borderId="11" xfId="0" applyFont="1" applyFill="1" applyBorder="1" applyAlignment="1">
      <alignment vertical="center" shrinkToFit="1"/>
    </xf>
    <xf numFmtId="49" fontId="31" fillId="33" borderId="18" xfId="0" applyNumberFormat="1" applyFont="1" applyFill="1" applyBorder="1" applyAlignment="1">
      <alignment horizontal="center" vertical="center"/>
    </xf>
    <xf numFmtId="49" fontId="31" fillId="33" borderId="19" xfId="0" applyNumberFormat="1" applyFont="1" applyFill="1" applyBorder="1" applyAlignment="1">
      <alignment horizontal="center" vertical="center"/>
    </xf>
    <xf numFmtId="49" fontId="31" fillId="33" borderId="20" xfId="0" applyNumberFormat="1" applyFont="1" applyFill="1" applyBorder="1" applyAlignment="1">
      <alignment horizontal="center" vertical="center"/>
    </xf>
    <xf numFmtId="49" fontId="31" fillId="33" borderId="21" xfId="0" applyNumberFormat="1" applyFont="1" applyFill="1" applyBorder="1" applyAlignment="1">
      <alignment horizontal="center" vertical="center"/>
    </xf>
    <xf numFmtId="0" fontId="20" fillId="33" borderId="22" xfId="0" applyFont="1" applyFill="1" applyBorder="1" applyAlignment="1">
      <alignment vertical="center" shrinkToFit="1"/>
    </xf>
    <xf numFmtId="0" fontId="20" fillId="33" borderId="10" xfId="0" applyFont="1" applyFill="1" applyBorder="1" applyAlignment="1">
      <alignment vertical="center" shrinkToFit="1"/>
    </xf>
    <xf numFmtId="0" fontId="15" fillId="0" borderId="15" xfId="0" applyFont="1" applyBorder="1" applyAlignment="1">
      <alignment horizontal="center" vertical="center" shrinkToFit="1"/>
    </xf>
    <xf numFmtId="0" fontId="15" fillId="0" borderId="23" xfId="0" applyFont="1" applyBorder="1" applyAlignment="1">
      <alignment horizontal="center" vertical="center" shrinkToFit="1"/>
    </xf>
    <xf numFmtId="0" fontId="15" fillId="0" borderId="15" xfId="0" applyFont="1" applyBorder="1" applyAlignment="1">
      <alignment vertical="center" shrinkToFit="1"/>
    </xf>
    <xf numFmtId="0" fontId="15" fillId="0" borderId="23" xfId="0" applyFont="1" applyBorder="1" applyAlignment="1">
      <alignment vertical="center" shrinkToFit="1"/>
    </xf>
    <xf numFmtId="0" fontId="20" fillId="33" borderId="24" xfId="0" applyFont="1" applyFill="1" applyBorder="1" applyAlignment="1">
      <alignment vertical="center" shrinkToFit="1"/>
    </xf>
    <xf numFmtId="0" fontId="20" fillId="33" borderId="25" xfId="0" applyFont="1" applyFill="1" applyBorder="1" applyAlignment="1">
      <alignment vertical="center" shrinkToFit="1"/>
    </xf>
    <xf numFmtId="0" fontId="15" fillId="0" borderId="14" xfId="0" applyFont="1" applyBorder="1" applyAlignment="1">
      <alignment horizontal="center" vertical="center" wrapText="1" shrinkToFit="1"/>
    </xf>
    <xf numFmtId="0" fontId="15" fillId="0" borderId="14" xfId="0" applyFont="1" applyBorder="1" applyAlignment="1">
      <alignment horizontal="center" vertical="center" shrinkToFit="1"/>
    </xf>
    <xf numFmtId="0" fontId="15" fillId="0" borderId="16" xfId="0" applyFont="1" applyBorder="1" applyAlignment="1">
      <alignment horizontal="center" vertical="center" shrinkToFit="1"/>
    </xf>
    <xf numFmtId="0" fontId="24" fillId="33" borderId="24" xfId="0" applyFont="1" applyFill="1" applyBorder="1" applyAlignment="1">
      <alignment vertical="center" shrinkToFit="1"/>
    </xf>
    <xf numFmtId="49" fontId="15" fillId="0" borderId="0" xfId="0" applyNumberFormat="1" applyFont="1" applyAlignment="1">
      <alignment vertical="top" wrapText="1"/>
    </xf>
    <xf numFmtId="0" fontId="20" fillId="33" borderId="26" xfId="0" applyFont="1" applyFill="1" applyBorder="1" applyAlignment="1">
      <alignment vertical="center" shrinkToFit="1"/>
    </xf>
    <xf numFmtId="0" fontId="15" fillId="34" borderId="13" xfId="0" applyFont="1" applyFill="1" applyBorder="1" applyAlignment="1">
      <alignment horizontal="center" vertical="center" shrinkToFit="1"/>
    </xf>
    <xf numFmtId="0" fontId="15" fillId="34" borderId="27" xfId="0" applyFont="1" applyFill="1" applyBorder="1" applyAlignment="1">
      <alignment horizontal="center" vertical="center" shrinkToFit="1"/>
    </xf>
    <xf numFmtId="0" fontId="15" fillId="34" borderId="28" xfId="0" applyFont="1" applyFill="1" applyBorder="1" applyAlignment="1">
      <alignment horizontal="center" vertical="center" shrinkToFit="1"/>
    </xf>
    <xf numFmtId="14" fontId="1" fillId="0" borderId="12" xfId="0" applyNumberFormat="1" applyFont="1" applyBorder="1" applyAlignment="1">
      <alignment horizontal="left" vertical="center" wrapText="1"/>
    </xf>
    <xf numFmtId="49" fontId="31" fillId="33" borderId="29" xfId="0" applyNumberFormat="1" applyFont="1" applyFill="1" applyBorder="1" applyAlignment="1">
      <alignment horizontal="center" vertical="center"/>
    </xf>
    <xf numFmtId="0" fontId="20" fillId="33" borderId="30" xfId="0" applyFont="1" applyFill="1" applyBorder="1" applyAlignment="1">
      <alignment vertical="center" shrinkToFit="1"/>
    </xf>
    <xf numFmtId="0" fontId="15" fillId="0" borderId="13" xfId="0" applyFont="1" applyBorder="1" applyAlignment="1">
      <alignment horizontal="center" vertical="center" shrinkToFit="1"/>
    </xf>
    <xf numFmtId="0" fontId="15" fillId="0" borderId="28" xfId="0" applyFont="1" applyBorder="1" applyAlignment="1">
      <alignment horizontal="center" vertical="center" shrinkToFit="1"/>
    </xf>
    <xf numFmtId="0" fontId="12" fillId="0" borderId="13" xfId="0" applyFont="1" applyBorder="1" applyAlignment="1">
      <alignment horizontal="center" vertical="center"/>
    </xf>
    <xf numFmtId="0" fontId="12" fillId="0" borderId="28" xfId="0" applyFont="1" applyBorder="1" applyAlignment="1">
      <alignment horizontal="center" vertical="center"/>
    </xf>
    <xf numFmtId="49" fontId="31" fillId="33" borderId="31" xfId="0" applyNumberFormat="1" applyFont="1" applyFill="1" applyBorder="1" applyAlignment="1">
      <alignment horizontal="center" vertical="center"/>
    </xf>
    <xf numFmtId="190" fontId="15" fillId="32" borderId="14" xfId="0" applyNumberFormat="1" applyFont="1" applyFill="1" applyBorder="1" applyAlignment="1">
      <alignment horizontal="center" vertical="center" shrinkToFit="1"/>
    </xf>
    <xf numFmtId="0" fontId="1" fillId="0" borderId="15" xfId="0" applyFont="1" applyBorder="1" applyAlignment="1">
      <alignment horizontal="center" vertical="center"/>
    </xf>
    <xf numFmtId="0" fontId="1" fillId="0" borderId="32" xfId="0" applyFont="1" applyBorder="1" applyAlignment="1">
      <alignment horizontal="center" vertical="center"/>
    </xf>
    <xf numFmtId="0" fontId="9" fillId="0" borderId="0" xfId="0" applyFont="1" applyAlignment="1">
      <alignment horizontal="distributed" vertical="center"/>
    </xf>
    <xf numFmtId="179" fontId="11" fillId="0" borderId="0" xfId="0" applyNumberFormat="1" applyFont="1" applyAlignment="1">
      <alignment horizontal="left" vertical="center"/>
    </xf>
    <xf numFmtId="0" fontId="9" fillId="0" borderId="0" xfId="0" applyFont="1" applyAlignment="1">
      <alignment vertical="center"/>
    </xf>
    <xf numFmtId="0" fontId="16" fillId="0" borderId="0" xfId="0" applyFont="1" applyAlignment="1">
      <alignment horizontal="center"/>
    </xf>
    <xf numFmtId="0" fontId="10" fillId="0" borderId="0" xfId="0" applyFont="1" applyAlignment="1">
      <alignment horizontal="left" vertical="center" wrapText="1"/>
    </xf>
    <xf numFmtId="180" fontId="10" fillId="0" borderId="0" xfId="0" applyNumberFormat="1" applyFont="1" applyAlignment="1">
      <alignment horizontal="center" vertical="top" shrinkToFit="1"/>
    </xf>
    <xf numFmtId="0" fontId="10" fillId="0" borderId="0" xfId="0" applyFont="1" applyAlignment="1">
      <alignment horizontal="distributed" vertical="center"/>
    </xf>
    <xf numFmtId="176" fontId="10" fillId="0" borderId="0" xfId="0" applyNumberFormat="1" applyFont="1" applyAlignment="1">
      <alignment horizontal="distributed" vertical="center"/>
    </xf>
    <xf numFmtId="0" fontId="9" fillId="0" borderId="0" xfId="0" applyFont="1" applyAlignment="1">
      <alignment horizontal="center" vertical="center"/>
    </xf>
    <xf numFmtId="176" fontId="10" fillId="0" borderId="0" xfId="0" applyNumberFormat="1" applyFont="1" applyAlignment="1">
      <alignment horizontal="left" vertical="center"/>
    </xf>
    <xf numFmtId="0" fontId="11" fillId="0" borderId="0" xfId="0" applyFont="1" applyAlignment="1">
      <alignment horizontal="right" vertical="center" shrinkToFit="1"/>
    </xf>
    <xf numFmtId="179" fontId="10" fillId="0" borderId="0" xfId="0" applyNumberFormat="1" applyFont="1" applyAlignment="1">
      <alignment horizontal="left" vertical="center"/>
    </xf>
    <xf numFmtId="179" fontId="17" fillId="0" borderId="0" xfId="0" applyNumberFormat="1" applyFont="1" applyAlignment="1">
      <alignment horizontal="left" vertical="center"/>
    </xf>
    <xf numFmtId="0" fontId="9" fillId="0" borderId="0" xfId="0" applyFont="1" applyAlignment="1">
      <alignment vertical="distributed" wrapText="1"/>
    </xf>
    <xf numFmtId="191" fontId="18" fillId="0" borderId="0" xfId="0" applyNumberFormat="1" applyFont="1" applyAlignment="1">
      <alignment horizontal="center" shrinkToFit="1"/>
    </xf>
    <xf numFmtId="0" fontId="9" fillId="0" borderId="0" xfId="0" applyFont="1" applyAlignment="1">
      <alignment vertical="center" wrapText="1"/>
    </xf>
    <xf numFmtId="0" fontId="9" fillId="0" borderId="0" xfId="0" applyFont="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dxfs count="6">
    <dxf>
      <font>
        <strike/>
      </font>
    </dxf>
    <dxf>
      <font>
        <b/>
        <i val="0"/>
        <color rgb="FFFF0000"/>
      </font>
    </dxf>
    <dxf>
      <font>
        <b/>
        <i val="0"/>
        <color rgb="FFFF0000"/>
      </font>
    </dxf>
    <dxf>
      <fill>
        <patternFill>
          <bgColor theme="8" tint="0.5999600291252136"/>
        </patternFill>
      </fill>
    </dxf>
    <dxf>
      <font>
        <b/>
        <i val="0"/>
        <color rgb="FFFF0000"/>
      </font>
      <border/>
    </dxf>
    <dxf>
      <font>
        <strike/>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457200</xdr:colOff>
      <xdr:row>0</xdr:row>
      <xdr:rowOff>133350</xdr:rowOff>
    </xdr:from>
    <xdr:to>
      <xdr:col>10</xdr:col>
      <xdr:colOff>295275</xdr:colOff>
      <xdr:row>2</xdr:row>
      <xdr:rowOff>266700</xdr:rowOff>
    </xdr:to>
    <xdr:sp>
      <xdr:nvSpPr>
        <xdr:cNvPr id="1" name="正方形/長方形 1"/>
        <xdr:cNvSpPr>
          <a:spLocks/>
        </xdr:cNvSpPr>
      </xdr:nvSpPr>
      <xdr:spPr>
        <a:xfrm>
          <a:off x="4791075" y="133350"/>
          <a:ext cx="504825" cy="714375"/>
        </a:xfrm>
        <a:prstGeom prst="rect">
          <a:avLst/>
        </a:prstGeom>
        <a:noFill/>
        <a:ln w="3175" cmpd="sng">
          <a:solidFill>
            <a:srgbClr val="000000"/>
          </a:solidFill>
          <a:prstDash val="dash"/>
          <a:headEnd type="none"/>
          <a:tailEnd type="none"/>
        </a:ln>
      </xdr:spPr>
      <xdr:txBody>
        <a:bodyPr vertOverflow="clip" wrap="square" anchor="ctr"/>
        <a:p>
          <a:pPr algn="ctr">
            <a:defRPr/>
          </a:pPr>
          <a:r>
            <a:rPr lang="en-US" cap="none" sz="900" b="0" i="0" u="none" baseline="0">
              <a:solidFill>
                <a:srgbClr val="000000"/>
              </a:solidFill>
            </a:rPr>
            <a:t>収　入</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rPr>
            <a:t>印　紙</a:t>
          </a:r>
        </a:p>
      </xdr:txBody>
    </xdr:sp>
    <xdr:clientData/>
  </xdr:twoCellAnchor>
  <xdr:twoCellAnchor>
    <xdr:from>
      <xdr:col>11</xdr:col>
      <xdr:colOff>38100</xdr:colOff>
      <xdr:row>14</xdr:row>
      <xdr:rowOff>219075</xdr:rowOff>
    </xdr:from>
    <xdr:to>
      <xdr:col>11</xdr:col>
      <xdr:colOff>304800</xdr:colOff>
      <xdr:row>16</xdr:row>
      <xdr:rowOff>228600</xdr:rowOff>
    </xdr:to>
    <xdr:sp>
      <xdr:nvSpPr>
        <xdr:cNvPr id="2" name="右中かっこ 2"/>
        <xdr:cNvSpPr>
          <a:spLocks/>
        </xdr:cNvSpPr>
      </xdr:nvSpPr>
      <xdr:spPr>
        <a:xfrm>
          <a:off x="5743575" y="3848100"/>
          <a:ext cx="266700" cy="485775"/>
        </a:xfrm>
        <a:prstGeom prst="rightBrace">
          <a:avLst/>
        </a:prstGeom>
        <a:noFill/>
        <a:ln w="508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11</xdr:col>
      <xdr:colOff>333375</xdr:colOff>
      <xdr:row>13</xdr:row>
      <xdr:rowOff>133350</xdr:rowOff>
    </xdr:from>
    <xdr:ext cx="3324225" cy="1000125"/>
    <xdr:sp>
      <xdr:nvSpPr>
        <xdr:cNvPr id="3" name="テキスト ボックス 4"/>
        <xdr:cNvSpPr txBox="1">
          <a:spLocks noChangeArrowheads="1"/>
        </xdr:cNvSpPr>
      </xdr:nvSpPr>
      <xdr:spPr>
        <a:xfrm>
          <a:off x="6038850" y="3619500"/>
          <a:ext cx="3324225" cy="1000125"/>
        </a:xfrm>
        <a:prstGeom prst="rect">
          <a:avLst/>
        </a:prstGeom>
        <a:noFill/>
        <a:ln w="9525" cmpd="sng">
          <a:noFill/>
        </a:ln>
      </xdr:spPr>
      <xdr:txBody>
        <a:bodyPr vertOverflow="clip" wrap="square"/>
        <a:p>
          <a:pPr algn="l">
            <a:defRPr/>
          </a:pPr>
          <a:r>
            <a:rPr lang="en-US" cap="none" sz="1300" b="1" i="0" u="none" baseline="0">
              <a:solidFill>
                <a:srgbClr val="FF0000"/>
              </a:solidFill>
              <a:latin typeface="Calibri"/>
              <a:ea typeface="Calibri"/>
              <a:cs typeface="Calibri"/>
            </a:rPr>
            <a:t>※</a:t>
          </a:r>
          <a:r>
            <a:rPr lang="en-US" cap="none" sz="1300" b="1" i="0" u="none" baseline="0">
              <a:solidFill>
                <a:srgbClr val="FF0000"/>
              </a:solidFill>
              <a:latin typeface="ＭＳ Ｐゴシック"/>
              <a:ea typeface="ＭＳ Ｐゴシック"/>
              <a:cs typeface="ＭＳ Ｐゴシック"/>
            </a:rPr>
            <a:t>前払金等については、通知書に</a:t>
          </a:r>
          <a:r>
            <a:rPr lang="en-US" cap="none" sz="1300" b="1" i="0" u="none" baseline="0">
              <a:solidFill>
                <a:srgbClr val="FF0000"/>
              </a:solidFill>
              <a:latin typeface="ＭＳ Ｐゴシック"/>
              <a:ea typeface="ＭＳ Ｐゴシック"/>
              <a:cs typeface="ＭＳ Ｐゴシック"/>
            </a:rPr>
            <a:t>『</a:t>
          </a:r>
          <a:r>
            <a:rPr lang="en-US" cap="none" sz="1300" b="1" i="0" u="none" baseline="0">
              <a:solidFill>
                <a:srgbClr val="FF0000"/>
              </a:solidFill>
              <a:latin typeface="ＭＳ Ｐゴシック"/>
              <a:ea typeface="ＭＳ Ｐゴシック"/>
              <a:cs typeface="ＭＳ Ｐゴシック"/>
            </a:rPr>
            <a:t>有</a:t>
          </a:r>
          <a:r>
            <a:rPr lang="en-US" cap="none" sz="1300" b="1" i="0" u="none" baseline="0">
              <a:solidFill>
                <a:srgbClr val="FF0000"/>
              </a:solidFill>
              <a:latin typeface="ＭＳ Ｐゴシック"/>
              <a:ea typeface="ＭＳ Ｐゴシック"/>
              <a:cs typeface="ＭＳ Ｐゴシック"/>
            </a:rPr>
            <a:t>』</a:t>
          </a:r>
          <a:r>
            <a:rPr lang="en-US" cap="none" sz="1300" b="1" i="0" u="none" baseline="0">
              <a:solidFill>
                <a:srgbClr val="FF0000"/>
              </a:solidFill>
              <a:latin typeface="ＭＳ Ｐゴシック"/>
              <a:ea typeface="ＭＳ Ｐゴシック"/>
              <a:cs typeface="ＭＳ Ｐゴシック"/>
            </a:rPr>
            <a:t>と記載されて</a:t>
          </a:r>
          <a:r>
            <a:rPr lang="en-US" cap="none" sz="1300" b="1" i="0" u="none" baseline="0">
              <a:solidFill>
                <a:srgbClr val="FF0000"/>
              </a:solidFill>
              <a:latin typeface="Calibri"/>
              <a:ea typeface="Calibri"/>
              <a:cs typeface="Calibri"/>
            </a:rPr>
            <a:t>
</a:t>
          </a:r>
          <a:r>
            <a:rPr lang="en-US" cap="none" sz="1300" b="1" i="0" u="none" baseline="0">
              <a:solidFill>
                <a:srgbClr val="FF0000"/>
              </a:solidFill>
              <a:latin typeface="ＭＳ Ｐゴシック"/>
              <a:ea typeface="ＭＳ Ｐゴシック"/>
              <a:cs typeface="ＭＳ Ｐゴシック"/>
            </a:rPr>
            <a:t>いた時に希望の有無に関わらず、権利を有すること</a:t>
          </a:r>
          <a:r>
            <a:rPr lang="en-US" cap="none" sz="1300" b="1" i="0" u="none" baseline="0">
              <a:solidFill>
                <a:srgbClr val="FF0000"/>
              </a:solidFill>
              <a:latin typeface="Calibri"/>
              <a:ea typeface="Calibri"/>
              <a:cs typeface="Calibri"/>
            </a:rPr>
            <a:t>
</a:t>
          </a:r>
          <a:r>
            <a:rPr lang="en-US" cap="none" sz="1300" b="1" i="0" u="none" baseline="0">
              <a:solidFill>
                <a:srgbClr val="FF0000"/>
              </a:solidFill>
              <a:latin typeface="ＭＳ Ｐゴシック"/>
              <a:ea typeface="ＭＳ Ｐゴシック"/>
              <a:cs typeface="ＭＳ Ｐゴシック"/>
            </a:rPr>
            <a:t>を契約書に明記する必要がありますので、削除等は</a:t>
          </a:r>
          <a:r>
            <a:rPr lang="en-US" cap="none" sz="1300" b="1" i="0" u="none" baseline="0">
              <a:solidFill>
                <a:srgbClr val="FF0000"/>
              </a:solidFill>
              <a:latin typeface="Calibri"/>
              <a:ea typeface="Calibri"/>
              <a:cs typeface="Calibri"/>
            </a:rPr>
            <a:t>
</a:t>
          </a:r>
          <a:r>
            <a:rPr lang="en-US" cap="none" sz="1300" b="1" i="0" u="none" baseline="0">
              <a:solidFill>
                <a:srgbClr val="FF0000"/>
              </a:solidFill>
              <a:latin typeface="ＭＳ Ｐゴシック"/>
              <a:ea typeface="ＭＳ Ｐゴシック"/>
              <a:cs typeface="ＭＳ Ｐゴシック"/>
            </a:rPr>
            <a:t>しないでください。</a:t>
          </a:r>
        </a:p>
      </xdr:txBody>
    </xdr:sp>
    <xdr:clientData/>
  </xdr:oneCellAnchor>
  <xdr:twoCellAnchor>
    <xdr:from>
      <xdr:col>11</xdr:col>
      <xdr:colOff>38100</xdr:colOff>
      <xdr:row>20</xdr:row>
      <xdr:rowOff>19050</xdr:rowOff>
    </xdr:from>
    <xdr:to>
      <xdr:col>11</xdr:col>
      <xdr:colOff>304800</xdr:colOff>
      <xdr:row>21</xdr:row>
      <xdr:rowOff>9525</xdr:rowOff>
    </xdr:to>
    <xdr:sp>
      <xdr:nvSpPr>
        <xdr:cNvPr id="4" name="右中かっこ 5"/>
        <xdr:cNvSpPr>
          <a:spLocks/>
        </xdr:cNvSpPr>
      </xdr:nvSpPr>
      <xdr:spPr>
        <a:xfrm>
          <a:off x="5743575" y="4933950"/>
          <a:ext cx="257175" cy="276225"/>
        </a:xfrm>
        <a:prstGeom prst="rightBrace">
          <a:avLst/>
        </a:prstGeom>
        <a:noFill/>
        <a:ln w="508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11</xdr:col>
      <xdr:colOff>342900</xdr:colOff>
      <xdr:row>18</xdr:row>
      <xdr:rowOff>142875</xdr:rowOff>
    </xdr:from>
    <xdr:ext cx="3562350" cy="1028700"/>
    <xdr:sp>
      <xdr:nvSpPr>
        <xdr:cNvPr id="5" name="テキスト ボックス 7"/>
        <xdr:cNvSpPr txBox="1">
          <a:spLocks noChangeArrowheads="1"/>
        </xdr:cNvSpPr>
      </xdr:nvSpPr>
      <xdr:spPr>
        <a:xfrm>
          <a:off x="6048375" y="4629150"/>
          <a:ext cx="3562350" cy="1028700"/>
        </a:xfrm>
        <a:prstGeom prst="rect">
          <a:avLst/>
        </a:prstGeom>
        <a:noFill/>
        <a:ln w="9525" cmpd="sng">
          <a:noFill/>
        </a:ln>
      </xdr:spPr>
      <xdr:txBody>
        <a:bodyPr vertOverflow="clip" wrap="square"/>
        <a:p>
          <a:pPr algn="l">
            <a:defRPr/>
          </a:pPr>
          <a:r>
            <a:rPr lang="en-US" cap="none" sz="1300" b="1" i="0" u="none" baseline="0">
              <a:solidFill>
                <a:srgbClr val="FF0000"/>
              </a:solidFill>
              <a:latin typeface="Calibri"/>
              <a:ea typeface="Calibri"/>
              <a:cs typeface="Calibri"/>
            </a:rPr>
            <a:t>※</a:t>
          </a:r>
          <a:r>
            <a:rPr lang="en-US" cap="none" sz="1300" b="1" i="0" u="none" baseline="0">
              <a:solidFill>
                <a:srgbClr val="FF0000"/>
              </a:solidFill>
              <a:latin typeface="ＭＳ Ｐゴシック"/>
              <a:ea typeface="ＭＳ Ｐゴシック"/>
              <a:cs typeface="ＭＳ Ｐゴシック"/>
            </a:rPr>
            <a:t>別紙については、仕様書又は指名（見積）通知書に</a:t>
          </a:r>
          <a:r>
            <a:rPr lang="en-US" cap="none" sz="1300" b="1" i="0" u="none" baseline="0">
              <a:solidFill>
                <a:srgbClr val="FF0000"/>
              </a:solidFill>
              <a:latin typeface="Calibri"/>
              <a:ea typeface="Calibri"/>
              <a:cs typeface="Calibri"/>
            </a:rPr>
            <a:t>
</a:t>
          </a:r>
          <a:r>
            <a:rPr lang="en-US" cap="none" sz="1300" b="1" i="0" u="none" baseline="0">
              <a:solidFill>
                <a:srgbClr val="FF0000"/>
              </a:solidFill>
              <a:latin typeface="ＭＳ Ｐゴシック"/>
              <a:ea typeface="ＭＳ Ｐゴシック"/>
              <a:cs typeface="ＭＳ Ｐゴシック"/>
            </a:rPr>
            <a:t>書面の要否に関する記載がありますので、確認のうえ</a:t>
          </a:r>
          <a:r>
            <a:rPr lang="en-US" cap="none" sz="1300" b="1" i="0" u="none" baseline="0">
              <a:solidFill>
                <a:srgbClr val="FF0000"/>
              </a:solidFill>
              <a:latin typeface="Calibri"/>
              <a:ea typeface="Calibri"/>
              <a:cs typeface="Calibri"/>
            </a:rPr>
            <a:t>
</a:t>
          </a:r>
          <a:r>
            <a:rPr lang="en-US" cap="none" sz="1300" b="1" i="0" u="none" baseline="0">
              <a:solidFill>
                <a:srgbClr val="FF0000"/>
              </a:solidFill>
              <a:latin typeface="ＭＳ Ｐゴシック"/>
              <a:ea typeface="ＭＳ Ｐゴシック"/>
              <a:cs typeface="ＭＳ Ｐゴシック"/>
            </a:rPr>
            <a:t>『</a:t>
          </a:r>
          <a:r>
            <a:rPr lang="en-US" cap="none" sz="1300" b="1" i="0" u="none" baseline="0">
              <a:solidFill>
                <a:srgbClr val="FF0000"/>
              </a:solidFill>
              <a:latin typeface="ＭＳ Ｐゴシック"/>
              <a:ea typeface="ＭＳ Ｐゴシック"/>
              <a:cs typeface="ＭＳ Ｐゴシック"/>
            </a:rPr>
            <a:t>否</a:t>
          </a:r>
          <a:r>
            <a:rPr lang="en-US" cap="none" sz="1300" b="1" i="0" u="none" baseline="0">
              <a:solidFill>
                <a:srgbClr val="FF0000"/>
              </a:solidFill>
              <a:latin typeface="ＭＳ Ｐゴシック"/>
              <a:ea typeface="ＭＳ Ｐゴシック"/>
              <a:cs typeface="ＭＳ Ｐゴシック"/>
            </a:rPr>
            <a:t>』</a:t>
          </a:r>
          <a:r>
            <a:rPr lang="en-US" cap="none" sz="1300" b="1" i="0" u="none" baseline="0">
              <a:solidFill>
                <a:srgbClr val="FF0000"/>
              </a:solidFill>
              <a:latin typeface="ＭＳ Ｐゴシック"/>
              <a:ea typeface="ＭＳ Ｐゴシック"/>
              <a:cs typeface="ＭＳ Ｐゴシック"/>
            </a:rPr>
            <a:t>と記載されていた場合は、書面の添付が不要です</a:t>
          </a:r>
          <a:r>
            <a:rPr lang="en-US" cap="none" sz="1300" b="1" i="0" u="none" baseline="0">
              <a:solidFill>
                <a:srgbClr val="FF0000"/>
              </a:solidFill>
              <a:latin typeface="Calibri"/>
              <a:ea typeface="Calibri"/>
              <a:cs typeface="Calibri"/>
            </a:rPr>
            <a:t>
</a:t>
          </a:r>
          <a:r>
            <a:rPr lang="en-US" cap="none" sz="1300" b="1" i="0" u="none" baseline="0">
              <a:solidFill>
                <a:srgbClr val="FF0000"/>
              </a:solidFill>
              <a:latin typeface="ＭＳ Ｐゴシック"/>
              <a:ea typeface="ＭＳ Ｐゴシック"/>
              <a:cs typeface="ＭＳ Ｐゴシック"/>
            </a:rPr>
            <a:t>ので、第</a:t>
          </a:r>
          <a:r>
            <a:rPr lang="en-US" cap="none" sz="1300" b="1" i="0" u="none" baseline="0">
              <a:solidFill>
                <a:srgbClr val="FF0000"/>
              </a:solidFill>
              <a:latin typeface="Calibri"/>
              <a:ea typeface="Calibri"/>
              <a:cs typeface="Calibri"/>
            </a:rPr>
            <a:t>6</a:t>
          </a:r>
          <a:r>
            <a:rPr lang="en-US" cap="none" sz="1300" b="1" i="0" u="none" baseline="0">
              <a:solidFill>
                <a:srgbClr val="FF0000"/>
              </a:solidFill>
              <a:latin typeface="ＭＳ Ｐゴシック"/>
              <a:ea typeface="ＭＳ Ｐゴシック"/>
              <a:cs typeface="ＭＳ Ｐゴシック"/>
            </a:rPr>
            <a:t>項条文を行ごと全て削除し、印刷してください。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B1:N61"/>
  <sheetViews>
    <sheetView tabSelected="1" view="pageBreakPreview" zoomScale="70" zoomScaleNormal="90" zoomScaleSheetLayoutView="70" zoomScalePageLayoutView="0" workbookViewId="0" topLeftCell="A1">
      <selection activeCell="A1" sqref="A1"/>
    </sheetView>
  </sheetViews>
  <sheetFormatPr defaultColWidth="9.140625" defaultRowHeight="15"/>
  <cols>
    <col min="1" max="1" width="2.8515625" style="11" customWidth="1"/>
    <col min="2" max="2" width="5.421875" style="14" customWidth="1"/>
    <col min="3" max="3" width="7.28125" style="11" customWidth="1"/>
    <col min="4" max="4" width="9.00390625" style="11" customWidth="1"/>
    <col min="5" max="5" width="37.421875" style="11" customWidth="1"/>
    <col min="6" max="6" width="60.57421875" style="11" customWidth="1"/>
    <col min="7" max="7" width="5.28125" style="11" hidden="1" customWidth="1"/>
    <col min="8" max="8" width="4.57421875" style="11" hidden="1" customWidth="1"/>
    <col min="9" max="9" width="19.140625" style="17" hidden="1" customWidth="1"/>
    <col min="10" max="11" width="12.7109375" style="17" hidden="1" customWidth="1"/>
    <col min="12" max="12" width="12.00390625" style="17" hidden="1" customWidth="1"/>
    <col min="13" max="13" width="9.140625" style="17" hidden="1" customWidth="1"/>
    <col min="14" max="14" width="9.00390625" style="11" hidden="1" customWidth="1"/>
    <col min="15" max="25" width="9.00390625" style="11" customWidth="1"/>
    <col min="26" max="16384" width="9.00390625" style="11" customWidth="1"/>
  </cols>
  <sheetData>
    <row r="1" s="16" customFormat="1" ht="26.25" customHeight="1">
      <c r="B1" s="30" t="s">
        <v>27</v>
      </c>
    </row>
    <row r="2" spans="2:6" s="16" customFormat="1" ht="59.25" customHeight="1">
      <c r="B2" s="76" t="s">
        <v>56</v>
      </c>
      <c r="C2" s="76"/>
      <c r="D2" s="76"/>
      <c r="E2" s="76"/>
      <c r="F2" s="76"/>
    </row>
    <row r="3" spans="2:6" s="37" customFormat="1" ht="19.5" customHeight="1">
      <c r="B3" s="35" t="s">
        <v>66</v>
      </c>
      <c r="C3" s="36"/>
      <c r="D3" s="36"/>
      <c r="E3" s="36"/>
      <c r="F3" s="36"/>
    </row>
    <row r="4" spans="2:6" s="37" customFormat="1" ht="19.5" customHeight="1">
      <c r="B4" s="35" t="s">
        <v>62</v>
      </c>
      <c r="C4" s="36"/>
      <c r="D4" s="36"/>
      <c r="E4" s="36"/>
      <c r="F4" s="36"/>
    </row>
    <row r="5" spans="2:6" s="37" customFormat="1" ht="19.5" customHeight="1">
      <c r="B5" s="35" t="s">
        <v>28</v>
      </c>
      <c r="C5" s="36"/>
      <c r="D5" s="36"/>
      <c r="E5" s="36"/>
      <c r="F5" s="36"/>
    </row>
    <row r="6" spans="2:6" s="37" customFormat="1" ht="19.5" customHeight="1">
      <c r="B6" s="38" t="s">
        <v>29</v>
      </c>
      <c r="C6" s="36"/>
      <c r="D6" s="36"/>
      <c r="E6" s="36"/>
      <c r="F6" s="36"/>
    </row>
    <row r="7" s="16" customFormat="1" ht="15" customHeight="1">
      <c r="B7" s="15"/>
    </row>
    <row r="8" s="16" customFormat="1" ht="25.5" customHeight="1" thickBot="1">
      <c r="B8" s="30" t="s">
        <v>30</v>
      </c>
    </row>
    <row r="9" spans="2:6" ht="22.5" customHeight="1">
      <c r="B9" s="60" t="s">
        <v>31</v>
      </c>
      <c r="C9" s="64" t="s">
        <v>35</v>
      </c>
      <c r="D9" s="64"/>
      <c r="E9" s="64"/>
      <c r="F9" s="65"/>
    </row>
    <row r="10" spans="2:6" ht="37.5" customHeight="1" thickBot="1">
      <c r="B10" s="61"/>
      <c r="C10" s="58"/>
      <c r="D10" s="58"/>
      <c r="E10" s="58"/>
      <c r="F10" s="59"/>
    </row>
    <row r="11" spans="2:6" ht="24.75" thickBot="1">
      <c r="B11" s="41"/>
      <c r="C11" s="14"/>
      <c r="D11" s="14"/>
      <c r="E11" s="14"/>
      <c r="F11" s="14"/>
    </row>
    <row r="12" spans="2:9" ht="22.5" customHeight="1">
      <c r="B12" s="62" t="s">
        <v>53</v>
      </c>
      <c r="C12" s="70" t="s">
        <v>46</v>
      </c>
      <c r="D12" s="71"/>
      <c r="E12" s="77"/>
      <c r="F12" s="12" t="s">
        <v>20</v>
      </c>
      <c r="I12" s="18"/>
    </row>
    <row r="13" spans="2:9" ht="45" customHeight="1" thickBot="1">
      <c r="B13" s="63"/>
      <c r="C13" s="78"/>
      <c r="D13" s="79"/>
      <c r="E13" s="80"/>
      <c r="F13" s="40" t="s">
        <v>69</v>
      </c>
      <c r="G13" s="11" t="e">
        <f>VLOOKUP(C13,C43:D44,2)</f>
        <v>#N/A</v>
      </c>
      <c r="I13" s="19"/>
    </row>
    <row r="14" ht="24.75" thickBot="1">
      <c r="B14" s="41"/>
    </row>
    <row r="15" spans="2:13" ht="22.5" customHeight="1">
      <c r="B15" s="60" t="s">
        <v>57</v>
      </c>
      <c r="C15" s="70" t="s">
        <v>68</v>
      </c>
      <c r="D15" s="71"/>
      <c r="E15" s="77"/>
      <c r="F15" s="12" t="s">
        <v>20</v>
      </c>
      <c r="I15" s="11"/>
      <c r="J15" s="11"/>
      <c r="K15" s="11"/>
      <c r="L15" s="11"/>
      <c r="M15" s="11"/>
    </row>
    <row r="16" spans="2:13" ht="45.75" customHeight="1" thickBot="1">
      <c r="B16" s="61"/>
      <c r="C16" s="78"/>
      <c r="D16" s="79"/>
      <c r="E16" s="80"/>
      <c r="F16" s="33" t="s">
        <v>64</v>
      </c>
      <c r="G16" s="11" t="e">
        <f>VLOOKUP(C16,C46:D47,2)</f>
        <v>#N/A</v>
      </c>
      <c r="I16" s="11"/>
      <c r="J16" s="11"/>
      <c r="K16" s="11"/>
      <c r="L16" s="11"/>
      <c r="M16" s="11"/>
    </row>
    <row r="17" ht="24.75" thickBot="1">
      <c r="B17" s="41"/>
    </row>
    <row r="18" spans="2:6" ht="30" customHeight="1">
      <c r="B18" s="60" t="s">
        <v>32</v>
      </c>
      <c r="C18" s="70" t="s">
        <v>21</v>
      </c>
      <c r="D18" s="71"/>
      <c r="E18" s="71"/>
      <c r="F18" s="83"/>
    </row>
    <row r="19" spans="2:6" ht="66.75" customHeight="1" thickBot="1">
      <c r="B19" s="61"/>
      <c r="C19" s="84" t="s">
        <v>13</v>
      </c>
      <c r="D19" s="85"/>
      <c r="E19" s="42"/>
      <c r="F19" s="13" t="s">
        <v>78</v>
      </c>
    </row>
    <row r="20" ht="24.75" thickBot="1">
      <c r="B20" s="41"/>
    </row>
    <row r="21" spans="2:11" ht="22.5" customHeight="1">
      <c r="B21" s="60" t="s">
        <v>33</v>
      </c>
      <c r="C21" s="70" t="str">
        <f>IF(OR(E19="",E22-E19+1&lt;=7),"履行期間を入力して下さい。","着手は契約日を含んで７日以内にしてください。")</f>
        <v>履行期間を入力して下さい。</v>
      </c>
      <c r="D21" s="71"/>
      <c r="E21" s="71"/>
      <c r="F21" s="12" t="s">
        <v>20</v>
      </c>
      <c r="I21" s="17">
        <f>C35</f>
        <v>0</v>
      </c>
      <c r="J21" s="17">
        <f>C36</f>
        <v>0</v>
      </c>
      <c r="K21" s="17">
        <f>C37</f>
        <v>0</v>
      </c>
    </row>
    <row r="22" spans="2:14" ht="30" customHeight="1">
      <c r="B22" s="82"/>
      <c r="C22" s="72" t="s">
        <v>36</v>
      </c>
      <c r="D22" s="44" t="s">
        <v>37</v>
      </c>
      <c r="E22" s="45"/>
      <c r="F22" s="81" t="s">
        <v>70</v>
      </c>
      <c r="I22" s="20">
        <f>DATE(YEAR(E22+275),3,31)</f>
        <v>91</v>
      </c>
      <c r="L22" s="20">
        <f>DATE(YEAR(E23)-(MONTH(E23)&lt;=3),4,1)</f>
        <v>693688</v>
      </c>
      <c r="N22" s="17"/>
    </row>
    <row r="23" spans="2:14" ht="30" customHeight="1">
      <c r="B23" s="82"/>
      <c r="C23" s="73"/>
      <c r="D23" s="44" t="s">
        <v>38</v>
      </c>
      <c r="E23" s="45"/>
      <c r="F23" s="81"/>
      <c r="I23" s="21">
        <f>I22-E22+1</f>
        <v>92</v>
      </c>
      <c r="J23" s="17" t="e">
        <f>IF(E24=(I23+L23),L23,(E24-(I23+L23)))</f>
        <v>#VALUE!</v>
      </c>
      <c r="K23" s="17" t="e">
        <f>IF(OR(J23=365,J23=366),L23,0)</f>
        <v>#VALUE!</v>
      </c>
      <c r="L23" s="21">
        <f>E23-L22+1</f>
        <v>-693687</v>
      </c>
      <c r="N23" s="17"/>
    </row>
    <row r="24" spans="2:11" ht="22.5" customHeight="1" thickBot="1">
      <c r="B24" s="61"/>
      <c r="C24" s="74"/>
      <c r="D24" s="46" t="s">
        <v>39</v>
      </c>
      <c r="E24" s="47">
        <f>IF(OR(E23="",E23=""),"",E23-E22+1)</f>
      </c>
      <c r="F24" s="22"/>
      <c r="G24" s="11">
        <f>IF(E24&gt;120,1,2)</f>
        <v>1</v>
      </c>
      <c r="I24" s="11">
        <f>IF(I23&gt;120,1,2)</f>
        <v>2</v>
      </c>
      <c r="J24" s="11" t="e">
        <f>IF(J23&gt;120,1,2)</f>
        <v>#VALUE!</v>
      </c>
      <c r="K24" s="11" t="e">
        <f>IF(K23&gt;120,1,2)</f>
        <v>#VALUE!</v>
      </c>
    </row>
    <row r="25" ht="24.75" thickBot="1">
      <c r="B25" s="41"/>
    </row>
    <row r="26" spans="2:6" ht="22.5" customHeight="1">
      <c r="B26" s="60" t="s">
        <v>34</v>
      </c>
      <c r="C26" s="75" t="s">
        <v>67</v>
      </c>
      <c r="D26" s="71"/>
      <c r="E26" s="71"/>
      <c r="F26" s="12" t="s">
        <v>20</v>
      </c>
    </row>
    <row r="27" spans="2:6" ht="30" customHeight="1">
      <c r="B27" s="82"/>
      <c r="C27" s="68" t="s">
        <v>40</v>
      </c>
      <c r="D27" s="69"/>
      <c r="E27" s="48"/>
      <c r="F27" s="23" t="s">
        <v>63</v>
      </c>
    </row>
    <row r="28" spans="2:8" ht="22.5" customHeight="1">
      <c r="B28" s="82"/>
      <c r="C28" s="68" t="s">
        <v>41</v>
      </c>
      <c r="D28" s="69"/>
      <c r="E28" s="49">
        <f>IF(E27="","",E27*1.1)</f>
      </c>
      <c r="F28" s="24"/>
      <c r="G28" s="11">
        <f>IF(E28&gt;=2000000,1,IF(E28&gt;=1000000,2,3))</f>
        <v>1</v>
      </c>
      <c r="H28" s="11">
        <f>IF(E28&gt;=5000000,1,2)</f>
        <v>1</v>
      </c>
    </row>
    <row r="29" spans="2:6" ht="22.5" customHeight="1">
      <c r="B29" s="82"/>
      <c r="C29" s="66" t="s">
        <v>10</v>
      </c>
      <c r="D29" s="67"/>
      <c r="E29" s="49">
        <f>IF(E27="","",E28-E27)</f>
      </c>
      <c r="F29" s="24"/>
    </row>
    <row r="30" spans="2:6" ht="22.5" customHeight="1">
      <c r="B30" s="82"/>
      <c r="C30" s="66" t="s">
        <v>55</v>
      </c>
      <c r="D30" s="67"/>
      <c r="E30" s="90" t="s">
        <v>71</v>
      </c>
      <c r="F30" s="91"/>
    </row>
    <row r="31" spans="2:14" ht="21.75" customHeight="1" thickBot="1">
      <c r="B31" s="61"/>
      <c r="C31" s="84" t="s">
        <v>6</v>
      </c>
      <c r="D31" s="85"/>
      <c r="E31" s="43">
        <f>IF(E27="","",IF(G28=1,"有","前金払の対象工事ではありません。"))</f>
      </c>
      <c r="F31" s="22"/>
      <c r="L31" s="17">
        <f>C35</f>
        <v>0</v>
      </c>
      <c r="M31" s="17">
        <f>C36</f>
        <v>0</v>
      </c>
      <c r="N31" s="11">
        <f>C37</f>
        <v>0</v>
      </c>
    </row>
    <row r="32" spans="2:14" ht="15" customHeight="1" thickBot="1">
      <c r="B32" s="41"/>
      <c r="E32" s="25"/>
      <c r="I32" s="26"/>
      <c r="J32" s="26"/>
      <c r="K32" s="27"/>
      <c r="L32" s="28">
        <f>E35</f>
        <v>0</v>
      </c>
      <c r="M32" s="28">
        <f>E36</f>
        <v>0</v>
      </c>
      <c r="N32" s="28">
        <f>E37</f>
      </c>
    </row>
    <row r="33" spans="2:14" ht="22.5" customHeight="1">
      <c r="B33" s="62" t="s">
        <v>65</v>
      </c>
      <c r="C33" s="70" t="s">
        <v>42</v>
      </c>
      <c r="D33" s="71"/>
      <c r="E33" s="71"/>
      <c r="F33" s="83"/>
      <c r="I33" s="28"/>
      <c r="J33" s="28">
        <v>2000000</v>
      </c>
      <c r="K33" s="31">
        <v>0.3</v>
      </c>
      <c r="L33" s="32">
        <f>IF($L$32&gt;=J33,ROUNDDOWN($L$32*K33,-5),0)</f>
        <v>0</v>
      </c>
      <c r="M33" s="32">
        <f>IF($M$32&gt;=J33,ROUNDDOWN($M$32*K33,-5),0)</f>
        <v>0</v>
      </c>
      <c r="N33" s="32" t="e">
        <f>IF($N$32&gt;=J33,ROUNDDOWN($N$32*K33,-5),0)</f>
        <v>#VALUE!</v>
      </c>
    </row>
    <row r="34" spans="2:14" ht="44.25" customHeight="1">
      <c r="B34" s="88"/>
      <c r="C34" s="73" t="s">
        <v>24</v>
      </c>
      <c r="D34" s="73"/>
      <c r="E34" s="53" t="s">
        <v>43</v>
      </c>
      <c r="F34" s="34" t="s">
        <v>77</v>
      </c>
      <c r="I34" s="28"/>
      <c r="J34" s="28"/>
      <c r="K34" s="29"/>
      <c r="L34" s="28"/>
      <c r="M34" s="28"/>
      <c r="N34" s="28"/>
    </row>
    <row r="35" spans="2:14" ht="30" customHeight="1">
      <c r="B35" s="88"/>
      <c r="C35" s="89"/>
      <c r="D35" s="89"/>
      <c r="E35" s="50"/>
      <c r="F35" s="55" t="str">
        <f>IF(E35&lt;2000000,"無",IF(E35="","",IF(L33=0,"無",L33)))</f>
        <v>無</v>
      </c>
      <c r="G35" s="11">
        <f>IF(E35&gt;=2000000,1,0)</f>
        <v>0</v>
      </c>
      <c r="I35" s="28"/>
      <c r="J35" s="28"/>
      <c r="K35" s="27"/>
      <c r="L35" s="28"/>
      <c r="M35" s="28"/>
      <c r="N35" s="28"/>
    </row>
    <row r="36" spans="2:7" ht="30" customHeight="1">
      <c r="B36" s="88"/>
      <c r="C36" s="89"/>
      <c r="D36" s="89"/>
      <c r="E36" s="51"/>
      <c r="F36" s="56" t="str">
        <f>IF(E36&lt;2000000,"無",IF(E36="","",IF(AND(C36&lt;&gt;"",M33=0),"無",M33)))</f>
        <v>無</v>
      </c>
      <c r="G36" s="11">
        <f>IF(E36&gt;=2000000,1,0)</f>
        <v>0</v>
      </c>
    </row>
    <row r="37" spans="2:13" ht="30" customHeight="1" thickBot="1">
      <c r="B37" s="63"/>
      <c r="C37" s="89"/>
      <c r="D37" s="89"/>
      <c r="E37" s="52">
        <f>IF(C37=0,"",E28-E35-E36)</f>
      </c>
      <c r="F37" s="57">
        <f>IF(C37=0,"",N33)</f>
      </c>
      <c r="G37" s="39">
        <f>IF(E37&gt;=2000000,1,0)</f>
        <v>1</v>
      </c>
      <c r="I37" s="11"/>
      <c r="J37" s="11"/>
      <c r="K37" s="11"/>
      <c r="L37" s="11"/>
      <c r="M37" s="11"/>
    </row>
    <row r="38" ht="15" customHeight="1" thickBot="1">
      <c r="B38" s="41"/>
    </row>
    <row r="39" spans="2:6" ht="22.5" customHeight="1">
      <c r="B39" s="62" t="s">
        <v>61</v>
      </c>
      <c r="C39" s="70" t="s">
        <v>44</v>
      </c>
      <c r="D39" s="71"/>
      <c r="E39" s="71"/>
      <c r="F39" s="83"/>
    </row>
    <row r="40" spans="2:6" ht="30" customHeight="1" thickBot="1">
      <c r="B40" s="63"/>
      <c r="C40" s="86" t="s">
        <v>12</v>
      </c>
      <c r="D40" s="87"/>
      <c r="E40" s="54" t="s">
        <v>45</v>
      </c>
      <c r="F40" s="22"/>
    </row>
    <row r="41" ht="15" customHeight="1"/>
    <row r="43" spans="3:4" ht="13.5" hidden="1">
      <c r="C43" s="11" t="s">
        <v>48</v>
      </c>
      <c r="D43" s="11">
        <v>1</v>
      </c>
    </row>
    <row r="44" spans="3:4" ht="13.5" hidden="1">
      <c r="C44" s="11" t="s">
        <v>47</v>
      </c>
      <c r="D44" s="11">
        <v>2</v>
      </c>
    </row>
    <row r="45" ht="13.5" hidden="1"/>
    <row r="46" spans="3:13" ht="13.5" hidden="1">
      <c r="C46" s="11" t="s">
        <v>58</v>
      </c>
      <c r="D46" s="11">
        <v>1</v>
      </c>
      <c r="I46" s="11"/>
      <c r="J46" s="11"/>
      <c r="K46" s="11"/>
      <c r="L46" s="11"/>
      <c r="M46" s="11"/>
    </row>
    <row r="47" spans="3:13" ht="13.5" hidden="1">
      <c r="C47" s="11" t="s">
        <v>59</v>
      </c>
      <c r="D47" s="11">
        <v>2</v>
      </c>
      <c r="I47" s="11"/>
      <c r="J47" s="11"/>
      <c r="K47" s="11"/>
      <c r="L47" s="11"/>
      <c r="M47" s="11"/>
    </row>
    <row r="48" spans="9:13" ht="13.5" hidden="1">
      <c r="I48" s="11"/>
      <c r="J48" s="11"/>
      <c r="K48" s="11"/>
      <c r="L48" s="11"/>
      <c r="M48" s="11"/>
    </row>
    <row r="49" spans="3:4" ht="13.5" hidden="1">
      <c r="C49" s="11" t="s">
        <v>26</v>
      </c>
      <c r="D49" s="11">
        <v>0</v>
      </c>
    </row>
    <row r="50" spans="3:4" ht="13.5" hidden="1">
      <c r="C50" s="11" t="s">
        <v>7</v>
      </c>
      <c r="D50" s="11">
        <v>1</v>
      </c>
    </row>
    <row r="51" spans="3:4" ht="13.5" hidden="1">
      <c r="C51" s="11" t="s">
        <v>8</v>
      </c>
      <c r="D51" s="11">
        <v>2</v>
      </c>
    </row>
    <row r="52" ht="13.5" hidden="1"/>
    <row r="53" spans="3:4" ht="13.5" hidden="1">
      <c r="C53" s="11" t="s">
        <v>2</v>
      </c>
      <c r="D53" s="11">
        <v>1</v>
      </c>
    </row>
    <row r="54" spans="3:4" ht="13.5" hidden="1">
      <c r="C54" s="11" t="s">
        <v>0</v>
      </c>
      <c r="D54" s="11">
        <v>2</v>
      </c>
    </row>
    <row r="55" spans="3:4" ht="13.5" hidden="1">
      <c r="C55" s="11" t="s">
        <v>4</v>
      </c>
      <c r="D55" s="11">
        <v>3</v>
      </c>
    </row>
    <row r="56" spans="3:4" ht="13.5" hidden="1">
      <c r="C56" s="11" t="s">
        <v>1</v>
      </c>
      <c r="D56" s="11">
        <v>4</v>
      </c>
    </row>
    <row r="57" spans="3:4" ht="13.5" hidden="1">
      <c r="C57" s="11" t="s">
        <v>3</v>
      </c>
      <c r="D57" s="11">
        <v>5</v>
      </c>
    </row>
    <row r="58" spans="3:4" ht="13.5" hidden="1">
      <c r="C58" s="11" t="s">
        <v>5</v>
      </c>
      <c r="D58" s="11">
        <v>6</v>
      </c>
    </row>
    <row r="59" ht="13.5" hidden="1"/>
    <row r="60" spans="3:4" ht="13.5" hidden="1">
      <c r="C60" s="11" t="s">
        <v>9</v>
      </c>
      <c r="D60" s="11">
        <v>2</v>
      </c>
    </row>
    <row r="61" spans="3:4" ht="13.5" hidden="1">
      <c r="C61" s="11" t="s">
        <v>23</v>
      </c>
      <c r="D61" s="11">
        <v>1</v>
      </c>
    </row>
  </sheetData>
  <sheetProtection/>
  <mergeCells count="34">
    <mergeCell ref="B18:B19"/>
    <mergeCell ref="B26:B31"/>
    <mergeCell ref="C30:D30"/>
    <mergeCell ref="E30:F30"/>
    <mergeCell ref="C31:D31"/>
    <mergeCell ref="C37:D37"/>
    <mergeCell ref="B39:B40"/>
    <mergeCell ref="C39:F39"/>
    <mergeCell ref="C40:D40"/>
    <mergeCell ref="B33:B37"/>
    <mergeCell ref="C35:D35"/>
    <mergeCell ref="C33:F33"/>
    <mergeCell ref="C36:D36"/>
    <mergeCell ref="C34:D34"/>
    <mergeCell ref="B2:F2"/>
    <mergeCell ref="B15:B16"/>
    <mergeCell ref="C15:E15"/>
    <mergeCell ref="C16:E16"/>
    <mergeCell ref="C13:E13"/>
    <mergeCell ref="F22:F23"/>
    <mergeCell ref="B21:B24"/>
    <mergeCell ref="C12:E12"/>
    <mergeCell ref="C18:F18"/>
    <mergeCell ref="C19:D19"/>
    <mergeCell ref="C10:F10"/>
    <mergeCell ref="B9:B10"/>
    <mergeCell ref="B12:B13"/>
    <mergeCell ref="C9:F9"/>
    <mergeCell ref="C29:D29"/>
    <mergeCell ref="C27:D27"/>
    <mergeCell ref="C21:E21"/>
    <mergeCell ref="C28:D28"/>
    <mergeCell ref="C22:C24"/>
    <mergeCell ref="C26:E26"/>
  </mergeCells>
  <conditionalFormatting sqref="E36">
    <cfRule type="expression" priority="7" dxfId="3" stopIfTrue="1">
      <formula>$C$37&lt;&gt;""</formula>
    </cfRule>
  </conditionalFormatting>
  <conditionalFormatting sqref="C21:E21">
    <cfRule type="expression" priority="5" dxfId="4" stopIfTrue="1">
      <formula>$C$21="着手は契約日を含んで７日以内にしてください。"</formula>
    </cfRule>
    <cfRule type="expression" priority="6" dxfId="4" stopIfTrue="1">
      <formula>$C$24="着工日は契約日を含んで７日以内にしてください。"</formula>
    </cfRule>
  </conditionalFormatting>
  <dataValidations count="2">
    <dataValidation type="list" allowBlank="1" showInputMessage="1" showErrorMessage="1" sqref="C13">
      <formula1>$C$43:$C$44</formula1>
    </dataValidation>
    <dataValidation type="list" allowBlank="1" showInputMessage="1" showErrorMessage="1" sqref="C16:E16">
      <formula1>$C$46:$C$47</formula1>
    </dataValidation>
  </dataValidations>
  <printOptions horizontalCentered="1"/>
  <pageMargins left="0.7874015748031497" right="0" top="0" bottom="0" header="0.31496062992125984" footer="0"/>
  <pageSetup horizontalDpi="600" verticalDpi="600" orientation="portrait" paperSize="9" scale="68" r:id="rId3"/>
  <legacyDrawing r:id="rId2"/>
</worksheet>
</file>

<file path=xl/worksheets/sheet2.xml><?xml version="1.0" encoding="utf-8"?>
<worksheet xmlns="http://schemas.openxmlformats.org/spreadsheetml/2006/main" xmlns:r="http://schemas.openxmlformats.org/officeDocument/2006/relationships">
  <dimension ref="A2:K42"/>
  <sheetViews>
    <sheetView view="pageBreakPreview" zoomScale="85" zoomScaleNormal="80" zoomScaleSheetLayoutView="85" zoomScalePageLayoutView="0" workbookViewId="0" topLeftCell="A1">
      <selection activeCell="A1" sqref="A1"/>
    </sheetView>
  </sheetViews>
  <sheetFormatPr defaultColWidth="9.140625" defaultRowHeight="15"/>
  <cols>
    <col min="1" max="1" width="3.7109375" style="1" customWidth="1"/>
    <col min="2" max="2" width="2.421875" style="1" customWidth="1"/>
    <col min="3" max="3" width="14.00390625" style="1" customWidth="1"/>
    <col min="4" max="4" width="3.7109375" style="1" customWidth="1"/>
    <col min="5" max="5" width="6.28125" style="1" customWidth="1"/>
    <col min="6" max="6" width="1.8515625" style="1" customWidth="1"/>
    <col min="7" max="7" width="12.421875" style="1" customWidth="1"/>
    <col min="8" max="8" width="10.00390625" style="1" customWidth="1"/>
    <col min="9" max="9" width="10.57421875" style="1" customWidth="1"/>
    <col min="10" max="10" width="10.00390625" style="1" customWidth="1"/>
    <col min="11" max="11" width="10.57421875" style="1" customWidth="1"/>
    <col min="12" max="16384" width="9.00390625" style="1" customWidth="1"/>
  </cols>
  <sheetData>
    <row r="1" ht="30.75" customHeight="1"/>
    <row r="2" spans="7:8" ht="15" customHeight="1">
      <c r="G2" s="92" t="e">
        <f>IF(D42=2,"第3項19字削除","")</f>
        <v>#N/A</v>
      </c>
      <c r="H2" s="92"/>
    </row>
    <row r="3" ht="30" customHeight="1"/>
    <row r="4" spans="1:11" ht="30" customHeight="1">
      <c r="A4" s="95" t="s">
        <v>54</v>
      </c>
      <c r="B4" s="95"/>
      <c r="C4" s="95"/>
      <c r="D4" s="95"/>
      <c r="E4" s="95"/>
      <c r="F4" s="95"/>
      <c r="G4" s="95"/>
      <c r="H4" s="95"/>
      <c r="I4" s="95"/>
      <c r="J4" s="95"/>
      <c r="K4" s="95"/>
    </row>
    <row r="7" spans="1:11" s="3" customFormat="1" ht="30" customHeight="1">
      <c r="A7" s="2">
        <v>1</v>
      </c>
      <c r="B7" s="98" t="s">
        <v>49</v>
      </c>
      <c r="C7" s="98"/>
      <c r="E7" s="96">
        <f>'入力表'!C10</f>
        <v>0</v>
      </c>
      <c r="F7" s="96"/>
      <c r="G7" s="96"/>
      <c r="H7" s="96"/>
      <c r="I7" s="96"/>
      <c r="J7" s="96"/>
      <c r="K7" s="96"/>
    </row>
    <row r="8" spans="1:3" s="3" customFormat="1" ht="11.25" customHeight="1">
      <c r="A8" s="2"/>
      <c r="B8" s="2"/>
      <c r="C8" s="4"/>
    </row>
    <row r="9" spans="1:11" s="3" customFormat="1" ht="22.5" customHeight="1">
      <c r="A9" s="2">
        <v>2</v>
      </c>
      <c r="B9" s="98" t="s">
        <v>50</v>
      </c>
      <c r="C9" s="98"/>
      <c r="E9" s="99">
        <f>'入力表'!E22</f>
        <v>0</v>
      </c>
      <c r="F9" s="99"/>
      <c r="G9" s="99"/>
      <c r="H9" s="6" t="s">
        <v>25</v>
      </c>
      <c r="K9" s="3" t="s">
        <v>79</v>
      </c>
    </row>
    <row r="10" spans="1:8" s="3" customFormat="1" ht="22.5" customHeight="1">
      <c r="A10" s="2"/>
      <c r="B10" s="2"/>
      <c r="C10" s="4"/>
      <c r="E10" s="99">
        <f>'入力表'!E23</f>
        <v>0</v>
      </c>
      <c r="F10" s="99"/>
      <c r="G10" s="99"/>
      <c r="H10" s="3" t="s">
        <v>80</v>
      </c>
    </row>
    <row r="11" spans="1:3" s="3" customFormat="1" ht="11.25" customHeight="1">
      <c r="A11" s="2"/>
      <c r="B11" s="2"/>
      <c r="C11" s="4"/>
    </row>
    <row r="12" spans="1:8" s="3" customFormat="1" ht="22.5" customHeight="1">
      <c r="A12" s="2">
        <v>3</v>
      </c>
      <c r="B12" s="98" t="s">
        <v>51</v>
      </c>
      <c r="C12" s="98"/>
      <c r="E12" s="104">
        <f>'入力表'!E28</f>
      </c>
      <c r="F12" s="104"/>
      <c r="G12" s="104"/>
      <c r="H12" s="104"/>
    </row>
    <row r="13" spans="1:11" s="3" customFormat="1" ht="18.75" customHeight="1">
      <c r="A13" s="2"/>
      <c r="B13" s="2"/>
      <c r="C13" s="4"/>
      <c r="E13" s="102" t="s">
        <v>72</v>
      </c>
      <c r="F13" s="102"/>
      <c r="G13" s="102"/>
      <c r="H13" s="102"/>
      <c r="I13" s="93" t="e">
        <f>IF(D42=2,"",'入力表'!E29)</f>
        <v>#N/A</v>
      </c>
      <c r="J13" s="93"/>
      <c r="K13" s="93"/>
    </row>
    <row r="14" spans="1:3" s="3" customFormat="1" ht="11.25" customHeight="1">
      <c r="A14" s="2"/>
      <c r="B14" s="2"/>
      <c r="C14" s="4"/>
    </row>
    <row r="15" spans="1:3" s="3" customFormat="1" ht="22.5" customHeight="1">
      <c r="A15" s="2">
        <v>4</v>
      </c>
      <c r="B15" s="6" t="s">
        <v>52</v>
      </c>
      <c r="C15" s="6"/>
    </row>
    <row r="16" spans="1:11" s="3" customFormat="1" ht="15" customHeight="1">
      <c r="A16" s="2"/>
      <c r="B16" s="6"/>
      <c r="C16" s="6"/>
      <c r="E16" s="106">
        <f>'入力表'!C35</f>
        <v>0</v>
      </c>
      <c r="F16" s="106"/>
      <c r="G16" s="106"/>
      <c r="H16" s="106">
        <f>'入力表'!C36</f>
        <v>0</v>
      </c>
      <c r="I16" s="106"/>
      <c r="J16" s="106">
        <f>IF('入力表'!C37="","",'入力表'!C37)</f>
      </c>
      <c r="K16" s="106"/>
    </row>
    <row r="17" spans="1:11" s="3" customFormat="1" ht="18.75" customHeight="1">
      <c r="A17" s="2"/>
      <c r="B17" s="2"/>
      <c r="C17" s="8" t="s">
        <v>11</v>
      </c>
      <c r="D17" s="9"/>
      <c r="E17" s="97" t="str">
        <f>'入力表'!F35</f>
        <v>無</v>
      </c>
      <c r="F17" s="97"/>
      <c r="G17" s="97"/>
      <c r="H17" s="97" t="str">
        <f>'入力表'!F36</f>
        <v>無</v>
      </c>
      <c r="I17" s="97"/>
      <c r="J17" s="97">
        <f>IF('入力表'!C37="","",'入力表'!F37)</f>
      </c>
      <c r="K17" s="97"/>
    </row>
    <row r="18" spans="1:3" s="3" customFormat="1" ht="11.25" customHeight="1">
      <c r="A18" s="2"/>
      <c r="B18" s="2"/>
      <c r="C18" s="4"/>
    </row>
    <row r="19" spans="1:8" s="3" customFormat="1" ht="22.5" customHeight="1">
      <c r="A19" s="2">
        <v>5</v>
      </c>
      <c r="B19" s="98" t="s">
        <v>12</v>
      </c>
      <c r="C19" s="98"/>
      <c r="E19" s="103" t="str">
        <f>'入力表'!E40</f>
        <v>免除</v>
      </c>
      <c r="F19" s="103"/>
      <c r="G19" s="103"/>
      <c r="H19" s="103"/>
    </row>
    <row r="20" spans="1:8" s="3" customFormat="1" ht="11.25" customHeight="1">
      <c r="A20" s="2"/>
      <c r="B20" s="4"/>
      <c r="C20" s="4"/>
      <c r="E20" s="7"/>
      <c r="F20" s="7"/>
      <c r="G20" s="7"/>
      <c r="H20" s="7"/>
    </row>
    <row r="21" spans="1:9" s="3" customFormat="1" ht="22.5" customHeight="1">
      <c r="A21" s="2">
        <v>6</v>
      </c>
      <c r="B21" s="6" t="s">
        <v>73</v>
      </c>
      <c r="I21" s="3" t="s">
        <v>74</v>
      </c>
    </row>
    <row r="22" ht="18.75" customHeight="1"/>
    <row r="23" spans="1:11" ht="90" customHeight="1">
      <c r="A23" s="105" t="e">
        <f>VLOOKUP('入力表'!G13,'契約書'!A38:B39,2)</f>
        <v>#N/A</v>
      </c>
      <c r="B23" s="105"/>
      <c r="C23" s="105"/>
      <c r="D23" s="105"/>
      <c r="E23" s="105"/>
      <c r="F23" s="105"/>
      <c r="G23" s="105"/>
      <c r="H23" s="105"/>
      <c r="I23" s="105"/>
      <c r="J23" s="105"/>
      <c r="K23" s="105"/>
    </row>
    <row r="24" ht="19.5" customHeight="1"/>
    <row r="25" ht="19.5" customHeight="1"/>
    <row r="26" spans="2:5" ht="19.5" customHeight="1">
      <c r="B26" s="101" t="str">
        <f>IF('入力表'!E19="","令和　　年　　月　　日",'入力表'!E19)</f>
        <v>令和　　年　　月　　日</v>
      </c>
      <c r="C26" s="101"/>
      <c r="D26" s="101"/>
      <c r="E26" s="101"/>
    </row>
    <row r="27" ht="19.5" customHeight="1"/>
    <row r="28" spans="3:7" ht="19.5" customHeight="1">
      <c r="C28" s="3"/>
      <c r="D28" s="3"/>
      <c r="E28" s="3"/>
      <c r="F28" s="3"/>
      <c r="G28" s="5" t="s">
        <v>18</v>
      </c>
    </row>
    <row r="29" spans="3:11" ht="19.5" customHeight="1">
      <c r="C29" s="3"/>
      <c r="D29" s="3"/>
      <c r="E29" s="5" t="s">
        <v>14</v>
      </c>
      <c r="G29" s="5" t="s">
        <v>19</v>
      </c>
      <c r="H29" s="100"/>
      <c r="I29" s="100"/>
      <c r="J29" s="100"/>
      <c r="K29" s="10" t="s">
        <v>22</v>
      </c>
    </row>
    <row r="30" spans="3:7" ht="19.5" customHeight="1">
      <c r="C30" s="3"/>
      <c r="D30" s="3"/>
      <c r="E30" s="3"/>
      <c r="G30" s="3"/>
    </row>
    <row r="31" spans="3:7" ht="19.5" customHeight="1">
      <c r="C31" s="3"/>
      <c r="D31" s="3"/>
      <c r="E31" s="3"/>
      <c r="G31" s="3"/>
    </row>
    <row r="32" spans="3:11" ht="19.5" customHeight="1">
      <c r="C32" s="3"/>
      <c r="D32" s="3"/>
      <c r="E32" s="3"/>
      <c r="G32" s="5" t="s">
        <v>16</v>
      </c>
      <c r="H32" s="94"/>
      <c r="I32" s="94"/>
      <c r="J32" s="94"/>
      <c r="K32" s="94"/>
    </row>
    <row r="33" spans="3:11" ht="19.5" customHeight="1">
      <c r="C33" s="3"/>
      <c r="D33" s="3"/>
      <c r="E33" s="5" t="s">
        <v>15</v>
      </c>
      <c r="G33" s="5"/>
      <c r="H33" s="108"/>
      <c r="I33" s="108"/>
      <c r="J33" s="108"/>
      <c r="K33" s="108"/>
    </row>
    <row r="34" spans="3:11" ht="19.5" customHeight="1">
      <c r="C34" s="3"/>
      <c r="D34" s="3"/>
      <c r="E34" s="3"/>
      <c r="F34" s="3"/>
      <c r="G34" s="5" t="s">
        <v>17</v>
      </c>
      <c r="H34" s="94"/>
      <c r="I34" s="94"/>
      <c r="J34" s="94"/>
      <c r="K34" s="10" t="s">
        <v>22</v>
      </c>
    </row>
    <row r="35" ht="19.5" customHeight="1"/>
    <row r="38" spans="1:11" ht="13.5" hidden="1">
      <c r="A38" s="1">
        <v>1</v>
      </c>
      <c r="B38" s="107" t="s">
        <v>75</v>
      </c>
      <c r="C38" s="107"/>
      <c r="D38" s="107"/>
      <c r="E38" s="107"/>
      <c r="F38" s="107"/>
      <c r="G38" s="107"/>
      <c r="H38" s="107"/>
      <c r="I38" s="107"/>
      <c r="J38" s="107"/>
      <c r="K38" s="107"/>
    </row>
    <row r="39" spans="1:11" ht="13.5" hidden="1">
      <c r="A39" s="1">
        <v>2</v>
      </c>
      <c r="B39" s="107" t="s">
        <v>76</v>
      </c>
      <c r="C39" s="107"/>
      <c r="D39" s="107"/>
      <c r="E39" s="107"/>
      <c r="F39" s="107"/>
      <c r="G39" s="107"/>
      <c r="H39" s="107"/>
      <c r="I39" s="107"/>
      <c r="J39" s="107"/>
      <c r="K39" s="107"/>
    </row>
    <row r="40" ht="13.5" hidden="1"/>
    <row r="41" ht="13.5" hidden="1"/>
    <row r="42" spans="3:4" ht="13.5" hidden="1">
      <c r="C42" s="1" t="s">
        <v>60</v>
      </c>
      <c r="D42" s="1" t="e">
        <f>'入力表'!G16</f>
        <v>#N/A</v>
      </c>
    </row>
  </sheetData>
  <sheetProtection/>
  <mergeCells count="27">
    <mergeCell ref="B38:K38"/>
    <mergeCell ref="B39:K39"/>
    <mergeCell ref="H32:K32"/>
    <mergeCell ref="H33:K33"/>
    <mergeCell ref="J16:K16"/>
    <mergeCell ref="H16:I16"/>
    <mergeCell ref="E17:G17"/>
    <mergeCell ref="E9:G9"/>
    <mergeCell ref="H29:J29"/>
    <mergeCell ref="B26:E26"/>
    <mergeCell ref="E13:H13"/>
    <mergeCell ref="B7:C7"/>
    <mergeCell ref="E19:H19"/>
    <mergeCell ref="E12:H12"/>
    <mergeCell ref="A23:K23"/>
    <mergeCell ref="B19:C19"/>
    <mergeCell ref="E16:G16"/>
    <mergeCell ref="G2:H2"/>
    <mergeCell ref="I13:K13"/>
    <mergeCell ref="H34:J34"/>
    <mergeCell ref="A4:K4"/>
    <mergeCell ref="E7:K7"/>
    <mergeCell ref="H17:I17"/>
    <mergeCell ref="J17:K17"/>
    <mergeCell ref="B9:C9"/>
    <mergeCell ref="B12:C12"/>
    <mergeCell ref="E10:G10"/>
  </mergeCells>
  <conditionalFormatting sqref="E13">
    <cfRule type="expression" priority="1" dxfId="5" stopIfTrue="1">
      <formula>$D$42=2</formula>
    </cfRule>
  </conditionalFormatting>
  <printOptions horizontalCentered="1" verticalCentered="1"/>
  <pageMargins left="0.9055118110236221" right="0.7086614173228347" top="0.1968503937007874" bottom="0.5905511811023623"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白山市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hakusan035</cp:lastModifiedBy>
  <cp:lastPrinted>2015-06-30T08:17:27Z</cp:lastPrinted>
  <dcterms:created xsi:type="dcterms:W3CDTF">2011-03-04T06:00:32Z</dcterms:created>
  <dcterms:modified xsi:type="dcterms:W3CDTF">2022-03-23T10:26:30Z</dcterms:modified>
  <cp:category/>
  <cp:version/>
  <cp:contentType/>
  <cp:contentStatus/>
</cp:coreProperties>
</file>