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1.13\010_情報系fs\010_総務部\040_財政課\共有フォルダ\26 財政状況資料集\H27決算\"/>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U37" i="9"/>
  <c r="C37" i="9"/>
  <c r="CO34" i="9"/>
  <c r="CO35" i="9" s="1"/>
  <c r="CO36" i="9" s="1"/>
  <c r="CO37" i="9" s="1"/>
  <c r="CO38" i="9" s="1"/>
  <c r="CO39" i="9" s="1"/>
  <c r="CO40" i="9" s="1"/>
  <c r="BW34" i="9"/>
  <c r="BW35" i="9" s="1"/>
  <c r="BW36" i="9" s="1"/>
  <c r="BW37" i="9" s="1"/>
  <c r="BW38" i="9" s="1"/>
  <c r="BW39" i="9" s="1"/>
  <c r="BW40" i="9" s="1"/>
  <c r="BW41" i="9" s="1"/>
  <c r="BW42" i="9" s="1"/>
  <c r="BW43"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alcChain>
</file>

<file path=xl/sharedStrings.xml><?xml version="1.0" encoding="utf-8"?>
<sst xmlns="http://schemas.openxmlformats.org/spreadsheetml/2006/main" count="1057" uniqueCount="565">
  <si>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</si>
  <si>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</si>
  <si>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</si>
  <si>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</si>
  <si>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</si>
  <si>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</si>
  <si>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</si>
  <si>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</si>
  <si>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</si>
  <si>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</si>
  <si>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</si>
  <si>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</si>
  <si>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</si>
  <si>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</si>
  <si>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</si>
  <si>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</si>
  <si>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</si>
  <si>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</si>
  <si>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</si>
  <si>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</si>
  <si>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</si>
  <si>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</si>
  <si>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</si>
  <si>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</si>
  <si>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</si>
  <si>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</si>
  <si>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</si>
  <si>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</si>
  <si>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</si>
  <si>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</si>
  <si>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</si>
  <si>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</si>
  <si>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</si>
  <si>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</si>
  <si>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</si>
  <si>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</si>
  <si>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</si>
  <si>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</si>
  <si>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</si>
  <si>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</si>
  <si>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</si>
  <si>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</si>
  <si>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</si>
  <si>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</si>
  <si>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</si>
  <si>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</si>
  <si>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</si>
  <si>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</si>
  <si>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</si>
  <si>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</si>
  <si>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</si>
  <si>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</si>
  <si>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</si>
  <si>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</si>
  <si>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</si>
  <si>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</si>
  <si>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</si>
  <si>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</si>
  <si>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</si>
  <si>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</si>
  <si>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</si>
  <si>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</si>
  <si>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</si>
  <si>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</si>
  <si>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</si>
  <si>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</si>
  <si>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</si>
  <si>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</si>
  <si>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</si>
  <si>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</si>
  <si>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</si>
  <si>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</si>
  <si>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</si>
  <si>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</si>
  <si>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</si>
  <si>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</si>
  <si>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</si>
  <si>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</si>
  <si>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</si>
  <si>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</si>
  <si>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</si>
  <si>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</si>
  <si>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</si>
  <si>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</si>
  <si>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</si>
  <si>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</si>
  <si>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</si>
  <si>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</si>
  <si>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</si>
  <si>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</si>
  <si>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</si>
  <si>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</si>
  <si>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</si>
  <si>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</si>
  <si>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</si>
  <si>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</si>
  <si>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</si>
  <si>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</si>
  <si>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</si>
  <si>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</si>
  <si>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</si>
  <si>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</si>
  <si>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</si>
  <si>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</si>
  <si>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</si>
  <si>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</si>
  <si>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</si>
  <si>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</si>
  <si>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</si>
  <si>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</si>
  <si>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</si>
  <si>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</si>
  <si>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</si>
  <si>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</si>
  <si>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</si>
  <si>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</si>
  <si>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</si>
  <si>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</si>
  <si>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</si>
  <si>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</si>
  <si>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</si>
  <si>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</si>
  <si>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</si>
  <si>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</si>
  <si>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</si>
  <si>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</si>
  <si>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</si>
  <si>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</si>
  <si>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</si>
  <si>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</si>
  <si>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</si>
  <si>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</si>
  <si>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</si>
  <si>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</si>
  <si>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</si>
  <si>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</si>
  <si>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</si>
  <si>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</si>
  <si>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</si>
  <si>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</si>
  <si>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</si>
  <si>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</si>
  <si>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</si>
  <si>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</si>
  <si>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</si>
  <si>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</si>
  <si>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</si>
  <si>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</si>
  <si>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</si>
  <si>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</si>
  <si>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</si>
  <si>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</si>
  <si>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</si>
  <si>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</si>
  <si>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</si>
  <si>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</si>
  <si>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</si>
  <si>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</si>
  <si>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</si>
  <si>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</si>
  <si>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</si>
  <si>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</si>
  <si>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</si>
  <si>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</si>
  <si>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</si>
  <si>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</si>
  <si>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</si>
  <si>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</si>
  <si>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</si>
  <si>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</si>
  <si>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</si>
  <si>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</si>
  <si>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</si>
  <si>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</si>
  <si>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</si>
  <si>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</si>
  <si>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</si>
  <si>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</si>
  <si>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</si>
  <si>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</si>
  <si>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</si>
  <si>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</si>
  <si>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</si>
  <si>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</si>
  <si>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</si>
  <si>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</si>
  <si>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</si>
  <si>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</si>
  <si>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</si>
  <si>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</si>
  <si>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</si>
  <si>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</si>
  <si>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</si>
  <si>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石川県白山市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</si>
  <si>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</si>
  <si>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</si>
  <si>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</si>
  <si>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</si>
  <si>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</si>
  <si>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</si>
  <si>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</si>
  <si>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</si>
  <si>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</si>
  <si>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</si>
  <si>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</si>
  <si>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</si>
  <si>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</si>
  <si>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</si>
  <si>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</si>
  <si>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</si>
  <si>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</si>
  <si>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</si>
  <si>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</si>
  <si>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</si>
  <si>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</si>
  <si>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</si>
  <si>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</si>
  <si>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</si>
  <si>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</si>
  <si>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</si>
  <si>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</si>
  <si>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</si>
  <si>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</si>
  <si>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</si>
  <si>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</si>
  <si>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</si>
  <si>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</si>
  <si>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</si>
  <si>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</si>
  <si>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</si>
  <si>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</si>
  <si>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</si>
  <si>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</si>
  <si>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</si>
  <si>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</si>
  <si>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</si>
  <si>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</si>
  <si>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</si>
  <si>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</si>
  <si>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</si>
  <si>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</si>
  <si>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</si>
  <si>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</si>
  <si>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</si>
  <si>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</si>
  <si>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</si>
  <si>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</si>
  <si>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</si>
  <si>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</si>
  <si>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</si>
  <si>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</si>
  <si>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</si>
  <si>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</si>
  <si>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</si>
  <si>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</si>
  <si>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</si>
  <si>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</si>
  <si>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</si>
  <si>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</si>
  <si>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</si>
  <si>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</si>
  <si>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</si>
  <si>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</si>
  <si>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</si>
  <si>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</si>
  <si>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</si>
  <si>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</si>
  <si>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</si>
  <si>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</si>
  <si>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</si>
  <si>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</si>
  <si>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</si>
  <si>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</si>
  <si>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</si>
  <si>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</si>
  <si>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</si>
  <si>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</si>
  <si>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</si>
  <si>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</si>
  <si>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</si>
  <si>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</si>
  <si>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</si>
  <si>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</si>
  <si>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</si>
  <si>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</si>
  <si>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</si>
  <si>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</si>
  <si>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</si>
  <si>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</si>
  <si>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</si>
  <si>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</si>
  <si>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</si>
  <si>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</si>
  <si>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</si>
  <si>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</si>
  <si>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</si>
  <si>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</si>
  <si>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</si>
  <si>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</si>
  <si>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</si>
  <si>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</si>
  <si>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</si>
  <si>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</si>
  <si>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</si>
  <si>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</si>
  <si>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</si>
  <si>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</si>
  <si>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</si>
  <si>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</si>
  <si>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</si>
  <si>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</si>
  <si>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</si>
  <si>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</si>
  <si>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</si>
  <si>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</si>
  <si>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</si>
  <si>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</si>
  <si>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</si>
  <si>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</si>
  <si>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</si>
  <si>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</si>
  <si>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</si>
  <si>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</si>
  <si>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</si>
  <si>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</si>
  <si>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</si>
  <si>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</si>
  <si>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</si>
  <si>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</si>
  <si>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</si>
  <si>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</si>
  <si>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</si>
  <si>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</si>
  <si>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</si>
  <si>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</si>
  <si>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</si>
  <si>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</si>
  <si>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</si>
  <si>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</si>
  <si>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</si>
  <si>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</si>
  <si>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石川県白山市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</si>
  <si>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</si>
  <si>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</si>
  <si>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</si>
  <si>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</si>
  <si>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</si>
  <si>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</si>
  <si>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</si>
  <si>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</si>
  <si>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</si>
  <si>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</si>
  <si>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</si>
  <si>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</si>
  <si>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</si>
  <si>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</si>
  <si>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</si>
  <si>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</si>
  <si>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</si>
  <si>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</si>
  <si>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</si>
  <si>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</si>
  <si>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</si>
  <si>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</si>
  <si>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</si>
  <si>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</si>
  <si>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</si>
  <si>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</si>
  <si>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</si>
  <si>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</si>
  <si>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</si>
  <si>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</si>
  <si>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</si>
  <si>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</si>
  <si>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</si>
  <si>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</si>
  <si>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</si>
  <si>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</si>
  <si>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</si>
  <si>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</si>
  <si>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</si>
  <si>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</si>
  <si>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</si>
  <si>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白山市下水道事業会計</t>
    <phoneticPr fontId="5"/>
  </si>
  <si>
    <t>白山市簡易水道事業特別会計</t>
    <phoneticPr fontId="5"/>
  </si>
  <si>
    <t>法非適用企業</t>
    <phoneticPr fontId="5"/>
  </si>
  <si>
    <t>白山市温泉事業特別会計</t>
    <phoneticPr fontId="5"/>
  </si>
  <si>
    <t>白山市宅地造成事業特別会計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</si>
  <si>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</si>
  <si>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</si>
  <si>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</si>
  <si>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</si>
  <si>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</si>
  <si>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</si>
  <si>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</si>
  <si>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</si>
  <si>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</si>
  <si>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</si>
  <si>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</si>
  <si>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</si>
  <si>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</si>
  <si>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</si>
  <si>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</si>
  <si>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</si>
  <si>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</si>
  <si>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</si>
  <si>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</si>
  <si>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</si>
  <si>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</si>
  <si>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</si>
  <si>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</si>
  <si>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</si>
  <si>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</si>
  <si>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</si>
  <si>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</si>
  <si>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</si>
  <si>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</si>
  <si>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</si>
  <si>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</si>
  <si>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</si>
  <si>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</si>
  <si>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</si>
  <si>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</si>
  <si>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</si>
  <si>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</si>
  <si>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</si>
  <si>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</si>
  <si>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</si>
  <si>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</si>
  <si>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</si>
  <si>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</si>
  <si>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</si>
  <si>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</si>
  <si>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</si>
  <si>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</si>
  <si>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</si>
  <si>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</si>
  <si>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</si>
  <si>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</si>
  <si>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</si>
  <si>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</si>
  <si>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</si>
  <si>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</si>
  <si>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</si>
  <si>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</si>
  <si>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</si>
  <si>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</si>
  <si>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</si>
  <si>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</si>
  <si>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</si>
  <si>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</si>
  <si>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</si>
  <si>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</si>
  <si>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</si>
  <si>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</si>
  <si>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</si>
  <si>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</si>
  <si>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</si>
  <si>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</si>
  <si>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</si>
  <si>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</si>
  <si>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</si>
  <si>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</si>
  <si>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</si>
  <si>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</si>
  <si>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</si>
  <si>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</si>
  <si>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</si>
  <si>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</si>
  <si>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</si>
  <si>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</si>
  <si>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</si>
  <si>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</si>
  <si>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</si>
  <si>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</si>
  <si>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</si>
  <si>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</si>
  <si>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</si>
  <si>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</si>
  <si>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</si>
  <si>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</si>
  <si>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</si>
  <si>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</si>
  <si>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</si>
  <si>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</si>
  <si>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</si>
  <si>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</si>
  <si>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</si>
  <si>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</si>
  <si>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</si>
  <si>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</si>
  <si>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</si>
  <si>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</si>
  <si>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</si>
  <si>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</si>
  <si>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</si>
  <si>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</si>
  <si>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</si>
  <si>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</si>
  <si>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</si>
  <si>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</si>
  <si>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</si>
  <si>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</si>
  <si>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</si>
  <si>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</si>
  <si>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</si>
  <si>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</si>
  <si>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</si>
  <si>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</si>
  <si>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</si>
  <si>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</si>
  <si>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</si>
  <si>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</si>
  <si>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</si>
  <si>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</si>
  <si>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</si>
  <si>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</si>
  <si>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</si>
  <si>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</si>
  <si>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</si>
  <si>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</si>
  <si>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</si>
  <si>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</si>
  <si>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白山市水道事業会計</t>
  </si>
  <si>
    <t>白山市下水道事業会計</t>
  </si>
  <si>
    <t>一般会計</t>
  </si>
  <si>
    <t>白山市介護保険特別会計</t>
  </si>
  <si>
    <t>白山市国民健康保険特別会計</t>
  </si>
  <si>
    <t>白山市工業団地造成事業特別会計</t>
  </si>
  <si>
    <t>白山市工業用水道事業会計</t>
  </si>
  <si>
    <t>白山市宅地造成事業特別会計</t>
  </si>
  <si>
    <t>その他会計（赤字）</t>
  </si>
  <si>
    <t>▲ 0.28</t>
  </si>
  <si>
    <t>その他会計（黒字）</t>
  </si>
  <si>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</si>
  <si>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</si>
  <si>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</si>
  <si>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</si>
  <si>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</si>
  <si>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</si>
  <si>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</si>
  <si>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</si>
  <si>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</si>
  <si>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</si>
  <si>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</si>
  <si>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</si>
  <si>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</si>
  <si>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</si>
  <si>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</si>
  <si>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</si>
  <si>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</si>
  <si>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</si>
  <si>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</si>
  <si>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</si>
  <si>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</si>
  <si>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</si>
  <si>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</si>
  <si>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</si>
  <si>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</si>
  <si>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</si>
  <si>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</si>
  <si>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</si>
  <si>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</si>
  <si>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</si>
  <si>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が改善している主な要因は、基準財政需要額算入見込額の増によるもののほか一部事務組合の発行した地方債や公営企業債の元利償還金の減少による実質公債費比率が改善したことによるものであり、一部事務組合などの全体への影響は大きいといえる。しかしながら、類似団体内順位は依然として低水準であり、一部事務組合・広域連合の設備更新など負担が増加する可能性もあることから、一層の償還管理に努め、比率の抑制を図る。 
</t>
    <rPh sb="0" eb="2">
      <t>ショウライ</t>
    </rPh>
    <rPh sb="2" eb="4">
      <t>フタン</t>
    </rPh>
    <rPh sb="4" eb="6">
      <t>ヒリツ</t>
    </rPh>
    <rPh sb="7" eb="9">
      <t>カイゼン</t>
    </rPh>
    <rPh sb="13" eb="14">
      <t>オモ</t>
    </rPh>
    <rPh sb="15" eb="17">
      <t>ヨウイン</t>
    </rPh>
    <rPh sb="81" eb="83">
      <t>カイゼン</t>
    </rPh>
    <rPh sb="105" eb="107">
      <t>ゼンタイ</t>
    </rPh>
    <rPh sb="109" eb="111">
      <t>エイキョウ</t>
    </rPh>
    <rPh sb="112" eb="113">
      <t>オオ</t>
    </rPh>
    <rPh sb="159" eb="161">
      <t>セツビ</t>
    </rPh>
    <rPh sb="161" eb="163">
      <t>コウシン</t>
    </rPh>
    <rPh sb="165" eb="167">
      <t>フタン</t>
    </rPh>
    <rPh sb="168" eb="170">
      <t>ゾウカ</t>
    </rPh>
    <rPh sb="172" eb="175">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</si>
</sst>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100060</c:v>
                </c:pt>
                <c:pt idx="1">
                  <c:v>132869</c:v>
                </c:pt>
                <c:pt idx="2">
                  <c:v>128851</c:v>
                </c:pt>
                <c:pt idx="3">
                  <c:v>110204</c:v>
                </c:pt>
                <c:pt idx="4">
                  <c:v>87174</c:v>
                </c:pt>
              </c:numCache>
            </c:numRef>
          </c:val>
          <c:smooth val="0"/>
        </c:ser>
        <c:dLbls>
          <c:showLegendKey val="0"/>
          <c:showVal val="0"/>
          <c:showCatName val="0"/>
          <c:showSerName val="0"/>
          <c:showPercent val="0"/>
          <c:showBubbleSize val="0"/>
        </c:dLbls>
        <c:marker val="1"/>
        <c:smooth val="0"/>
        <c:axId val="222693016"/>
        <c:axId val="222691448"/>
      </c:lineChart>
      <c:catAx>
        <c:axId val="22269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91448"/>
        <c:crosses val="autoZero"/>
        <c:auto val="1"/>
        <c:lblAlgn val="ctr"/>
        <c:lblOffset val="100"/>
        <c:tickLblSkip val="1"/>
        <c:tickMarkSkip val="1"/>
        <c:noMultiLvlLbl val="0"/>
      </c:catAx>
      <c:valAx>
        <c:axId val="222691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9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3.24</c:v>
                </c:pt>
                <c:pt idx="1">
                  <c:v>3.57</c:v>
                </c:pt>
                <c:pt idx="2">
                  <c:v>3.04</c:v>
                </c:pt>
                <c:pt idx="3">
                  <c:v>4.93</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5.15</c:v>
                </c:pt>
                <c:pt idx="1">
                  <c:v>6.56</c:v>
                </c:pt>
                <c:pt idx="2">
                  <c:v>8.33</c:v>
                </c:pt>
                <c:pt idx="3">
                  <c:v>10</c:v>
                </c:pt>
                <c:pt idx="4">
                  <c:v>12.44</c:v>
                </c:pt>
              </c:numCache>
            </c:numRef>
          </c:val>
        </c:ser>
        <c:dLbls>
          <c:showLegendKey val="0"/>
          <c:showVal val="0"/>
          <c:showCatName val="0"/>
          <c:showSerName val="0"/>
          <c:showPercent val="0"/>
          <c:showBubbleSize val="0"/>
        </c:dLbls>
        <c:gapWidth val="250"/>
        <c:overlap val="100"/>
        <c:axId val="314663504"/>
        <c:axId val="314663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0.42</c:v>
                </c:pt>
                <c:pt idx="1">
                  <c:v>2.0099999999999998</c:v>
                </c:pt>
                <c:pt idx="2">
                  <c:v>1.27</c:v>
                </c:pt>
                <c:pt idx="3">
                  <c:v>3.4</c:v>
                </c:pt>
                <c:pt idx="4">
                  <c:v>1.26</c:v>
                </c:pt>
              </c:numCache>
            </c:numRef>
          </c:val>
          <c:smooth val="0"/>
        </c:ser>
        <c:dLbls>
          <c:showLegendKey val="0"/>
          <c:showVal val="0"/>
          <c:showCatName val="0"/>
          <c:showSerName val="0"/>
          <c:showPercent val="0"/>
          <c:showBubbleSize val="0"/>
        </c:dLbls>
        <c:marker val="1"/>
        <c:smooth val="0"/>
        <c:axId val="314663504"/>
        <c:axId val="314663896"/>
      </c:lineChart>
      <c:catAx>
        <c:axId val="31466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663896"/>
        <c:crosses val="autoZero"/>
        <c:auto val="1"/>
        <c:lblAlgn val="ctr"/>
        <c:lblOffset val="100"/>
        <c:tickLblSkip val="1"/>
        <c:tickMarkSkip val="1"/>
        <c:noMultiLvlLbl val="0"/>
      </c:catAx>
      <c:valAx>
        <c:axId val="314663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6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0.28000000000000003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白山市宅地造成事業特別会計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0.05</c:v>
                </c:pt>
                <c:pt idx="6">
                  <c:v>#N/A</c:v>
                </c:pt>
                <c:pt idx="7">
                  <c:v>0.06</c:v>
                </c:pt>
                <c:pt idx="8">
                  <c:v>#N/A</c:v>
                </c:pt>
                <c:pt idx="9">
                  <c:v>0.05</c:v>
                </c:pt>
              </c:numCache>
            </c:numRef>
          </c:val>
        </c:ser>
        <c:ser>
          <c:idx val="3"/>
          <c:order val="3"/>
          <c:tx>
            <c:strRef>
              <c:f>データシート!$A$30</c:f>
              <c:strCache>
                <c:ptCount val="1"/>
                <c:pt idx="0">
                  <c:v>白山市工業用水道事業会計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0.17</c:v>
                </c:pt>
                <c:pt idx="4">
                  <c:v>#N/A</c:v>
                </c:pt>
                <c:pt idx="5">
                  <c:v>0.18</c:v>
                </c:pt>
                <c:pt idx="6">
                  <c:v>#N/A</c:v>
                </c:pt>
                <c:pt idx="7">
                  <c:v>0.2</c:v>
                </c:pt>
                <c:pt idx="8">
                  <c:v>#N/A</c:v>
                </c:pt>
                <c:pt idx="9">
                  <c:v>0.21</c:v>
                </c:pt>
              </c:numCache>
            </c:numRef>
          </c:val>
        </c:ser>
        <c:ser>
          <c:idx val="4"/>
          <c:order val="4"/>
          <c:tx>
            <c:strRef>
              <c:f>データシート!$A$31</c:f>
              <c:strCache>
                <c:ptCount val="1"/>
                <c:pt idx="0">
                  <c:v>白山市工業団地造成事業特別会計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0.38</c:v>
                </c:pt>
                <c:pt idx="6">
                  <c:v>#N/A</c:v>
                </c:pt>
                <c:pt idx="7">
                  <c:v>0.34</c:v>
                </c:pt>
                <c:pt idx="8">
                  <c:v>#N/A</c:v>
                </c:pt>
                <c:pt idx="9">
                  <c:v>0.34</c:v>
                </c:pt>
              </c:numCache>
            </c:numRef>
          </c:val>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0.17</c:v>
                </c:pt>
                <c:pt idx="4">
                  <c:v>#N/A</c:v>
                </c:pt>
                <c:pt idx="5">
                  <c:v>0.18</c:v>
                </c:pt>
                <c:pt idx="6">
                  <c:v>#N/A</c:v>
                </c:pt>
                <c:pt idx="7">
                  <c:v>0.44</c:v>
                </c:pt>
                <c:pt idx="8">
                  <c:v>#N/A</c:v>
                </c:pt>
                <c:pt idx="9">
                  <c:v>0.56000000000000005</c:v>
                </c:pt>
              </c:numCache>
            </c:numRef>
          </c:val>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0.34</c:v>
                </c:pt>
                <c:pt idx="4">
                  <c:v>#N/A</c:v>
                </c:pt>
                <c:pt idx="5">
                  <c:v>0.22</c:v>
                </c:pt>
                <c:pt idx="6">
                  <c:v>#N/A</c:v>
                </c:pt>
                <c:pt idx="7">
                  <c:v>0.35</c:v>
                </c:pt>
                <c:pt idx="8">
                  <c:v>#N/A</c:v>
                </c:pt>
                <c:pt idx="9">
                  <c:v>0.94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3.23</c:v>
                </c:pt>
                <c:pt idx="2">
                  <c:v>#N/A</c:v>
                </c:pt>
                <c:pt idx="3">
                  <c:v>3.57</c:v>
                </c:pt>
                <c:pt idx="4">
                  <c:v>#N/A</c:v>
                </c:pt>
                <c:pt idx="5">
                  <c:v>3.04</c:v>
                </c:pt>
                <c:pt idx="6">
                  <c:v>#N/A</c:v>
                </c:pt>
                <c:pt idx="7">
                  <c:v>4.93</c:v>
                </c:pt>
                <c:pt idx="8">
                  <c:v>#N/A</c:v>
                </c:pt>
                <c:pt idx="9">
                  <c:v>3.7</c:v>
                </c:pt>
              </c:numCache>
            </c:numRef>
          </c:val>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2.89</c:v>
                </c:pt>
                <c:pt idx="2">
                  <c:v>#N/A</c:v>
                </c:pt>
                <c:pt idx="3">
                  <c:v>3.5</c:v>
                </c:pt>
                <c:pt idx="4">
                  <c:v>#N/A</c:v>
                </c:pt>
                <c:pt idx="5">
                  <c:v>3.89</c:v>
                </c:pt>
                <c:pt idx="6">
                  <c:v>#N/A</c:v>
                </c:pt>
                <c:pt idx="7">
                  <c:v>4.4800000000000004</c:v>
                </c:pt>
                <c:pt idx="8">
                  <c:v>#N/A</c:v>
                </c:pt>
                <c:pt idx="9">
                  <c:v>4.67</c:v>
                </c:pt>
              </c:numCache>
            </c:numRef>
          </c:val>
        </c:ser>
        <c:ser>
          <c:idx val="9"/>
          <c:order val="9"/>
          <c:tx>
            <c:strRef>
              <c:f>データシート!$A$36</c:f>
              <c:strCache>
                <c:ptCount val="1"/>
                <c:pt idx="0">
                  <c:v>白山市水道事業会計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3.43</c:v>
                </c:pt>
                <c:pt idx="2">
                  <c:v>#N/A</c:v>
                </c:pt>
                <c:pt idx="3">
                  <c:v>3.62</c:v>
                </c:pt>
                <c:pt idx="4">
                  <c:v>#N/A</c:v>
                </c:pt>
                <c:pt idx="5">
                  <c:v>4.05</c:v>
                </c:pt>
                <c:pt idx="6">
                  <c:v>#N/A</c:v>
                </c:pt>
                <c:pt idx="7">
                  <c:v>4.34</c:v>
                </c:pt>
                <c:pt idx="8">
                  <c:v>#N/A</c:v>
                </c:pt>
                <c:pt idx="9">
                  <c:v>4.8499999999999996</c:v>
                </c:pt>
              </c:numCache>
            </c:numRef>
          </c:val>
        </c:ser>
        <c:dLbls>
          <c:showLegendKey val="0"/>
          <c:showVal val="0"/>
          <c:showCatName val="0"/>
          <c:showSerName val="0"/>
          <c:showPercent val="0"/>
          <c:showBubbleSize val="0"/>
        </c:dLbls>
        <c:gapWidth val="150"/>
        <c:overlap val="100"/>
        <c:axId val="314667816"/>
        <c:axId val="314661936"/>
      </c:barChart>
      <c:catAx>
        <c:axId val="31466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661936"/>
        <c:crosses val="autoZero"/>
        <c:auto val="1"/>
        <c:lblAlgn val="ctr"/>
        <c:lblOffset val="100"/>
        <c:tickLblSkip val="1"/>
        <c:tickMarkSkip val="1"/>
        <c:noMultiLvlLbl val="0"/>
      </c:catAx>
      <c:valAx>
        <c:axId val="31466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67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7180</c:v>
                </c:pt>
                <c:pt idx="5">
                  <c:v>7224</c:v>
                </c:pt>
                <c:pt idx="8">
                  <c:v>7322</c:v>
                </c:pt>
                <c:pt idx="11">
                  <c:v>7520</c:v>
                </c:pt>
                <c:pt idx="14">
                  <c:v>7218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2</c:v>
                </c:pt>
                <c:pt idx="9">
                  <c:v>2</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1551</c:v>
                </c:pt>
                <c:pt idx="3">
                  <c:v>1320</c:v>
                </c:pt>
                <c:pt idx="6">
                  <c:v>901</c:v>
                </c:pt>
                <c:pt idx="9">
                  <c:v>857</c:v>
                </c:pt>
                <c:pt idx="12">
                  <c:v>789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1937</c:v>
                </c:pt>
                <c:pt idx="3">
                  <c:v>1807</c:v>
                </c:pt>
                <c:pt idx="6">
                  <c:v>1779</c:v>
                </c:pt>
                <c:pt idx="9">
                  <c:v>1862</c:v>
                </c:pt>
                <c:pt idx="12">
                  <c:v>1712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7752</c:v>
                </c:pt>
                <c:pt idx="3">
                  <c:v>7322</c:v>
                </c:pt>
                <c:pt idx="6">
                  <c:v>7518</c:v>
                </c:pt>
                <c:pt idx="9">
                  <c:v>7530</c:v>
                </c:pt>
                <c:pt idx="12">
                  <c:v>7232</c:v>
                </c:pt>
              </c:numCache>
            </c:numRef>
          </c:val>
        </c:ser>
        <c:dLbls>
          <c:showLegendKey val="0"/>
          <c:showVal val="0"/>
          <c:showCatName val="0"/>
          <c:showSerName val="0"/>
          <c:showPercent val="0"/>
          <c:showBubbleSize val="0"/>
        </c:dLbls>
        <c:gapWidth val="100"/>
        <c:overlap val="100"/>
        <c:axId val="314665856"/>
        <c:axId val="31466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4063</c:v>
                </c:pt>
                <c:pt idx="2">
                  <c:v>#N/A</c:v>
                </c:pt>
                <c:pt idx="3">
                  <c:v>#N/A</c:v>
                </c:pt>
                <c:pt idx="4">
                  <c:v>3227</c:v>
                </c:pt>
                <c:pt idx="5">
                  <c:v>#N/A</c:v>
                </c:pt>
                <c:pt idx="6">
                  <c:v>#N/A</c:v>
                </c:pt>
                <c:pt idx="7">
                  <c:v>2879</c:v>
                </c:pt>
                <c:pt idx="8">
                  <c:v>#N/A</c:v>
                </c:pt>
                <c:pt idx="9">
                  <c:v>#N/A</c:v>
                </c:pt>
                <c:pt idx="10">
                  <c:v>2731</c:v>
                </c:pt>
                <c:pt idx="11">
                  <c:v>#N/A</c:v>
                </c:pt>
                <c:pt idx="12">
                  <c:v>#N/A</c:v>
                </c:pt>
                <c:pt idx="13">
                  <c:v>2523</c:v>
                </c:pt>
                <c:pt idx="14">
                  <c:v>#N/A</c:v>
                </c:pt>
              </c:numCache>
            </c:numRef>
          </c:val>
          <c:smooth val="0"/>
        </c:ser>
        <c:dLbls>
          <c:showLegendKey val="0"/>
          <c:showVal val="0"/>
          <c:showCatName val="0"/>
          <c:showSerName val="0"/>
          <c:showPercent val="0"/>
          <c:showBubbleSize val="0"/>
        </c:dLbls>
        <c:marker val="1"/>
        <c:smooth val="0"/>
        <c:axId val="314665856"/>
        <c:axId val="314668208"/>
      </c:lineChart>
      <c:catAx>
        <c:axId val="3146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668208"/>
        <c:crosses val="autoZero"/>
        <c:auto val="1"/>
        <c:lblAlgn val="ctr"/>
        <c:lblOffset val="100"/>
        <c:tickLblSkip val="1"/>
        <c:tickMarkSkip val="1"/>
        <c:noMultiLvlLbl val="0"/>
      </c:catAx>
      <c:valAx>
        <c:axId val="31466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6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78133</c:v>
                </c:pt>
                <c:pt idx="5">
                  <c:v>83236</c:v>
                </c:pt>
                <c:pt idx="8">
                  <c:v>81543</c:v>
                </c:pt>
                <c:pt idx="11">
                  <c:v>87129</c:v>
                </c:pt>
                <c:pt idx="14">
                  <c:v>87799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10991</c:v>
                </c:pt>
                <c:pt idx="5">
                  <c:v>10206</c:v>
                </c:pt>
                <c:pt idx="8">
                  <c:v>9758</c:v>
                </c:pt>
                <c:pt idx="11">
                  <c:v>9585</c:v>
                </c:pt>
                <c:pt idx="14">
                  <c:v>9379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2097</c:v>
                </c:pt>
                <c:pt idx="5">
                  <c:v>2658</c:v>
                </c:pt>
                <c:pt idx="8">
                  <c:v>3655</c:v>
                </c:pt>
                <c:pt idx="11">
                  <c:v>4304</c:v>
                </c:pt>
                <c:pt idx="14">
                  <c:v>5222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1914</c:v>
                </c:pt>
                <c:pt idx="3">
                  <c:v>571</c:v>
                </c:pt>
                <c:pt idx="6">
                  <c:v>647</c:v>
                </c:pt>
                <c:pt idx="9">
                  <c:v>691</c:v>
                </c:pt>
                <c:pt idx="12">
                  <c:v>664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8952</c:v>
                </c:pt>
                <c:pt idx="3">
                  <c:v>8863</c:v>
                </c:pt>
                <c:pt idx="6">
                  <c:v>8491</c:v>
                </c:pt>
                <c:pt idx="9">
                  <c:v>7800</c:v>
                </c:pt>
                <c:pt idx="12">
                  <c:v>7053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8320</c:v>
                </c:pt>
                <c:pt idx="3">
                  <c:v>7583</c:v>
                </c:pt>
                <c:pt idx="6">
                  <c:v>6281</c:v>
                </c:pt>
                <c:pt idx="9">
                  <c:v>7769</c:v>
                </c:pt>
                <c:pt idx="12">
                  <c:v>8372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32265</c:v>
                </c:pt>
                <c:pt idx="3">
                  <c:v>32280</c:v>
                </c:pt>
                <c:pt idx="6">
                  <c:v>30230</c:v>
                </c:pt>
                <c:pt idx="9">
                  <c:v>29605</c:v>
                </c:pt>
                <c:pt idx="12">
                  <c:v>28281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1176</c:v>
                </c:pt>
                <c:pt idx="3">
                  <c:v>1196</c:v>
                </c:pt>
                <c:pt idx="6">
                  <c:v>953</c:v>
                </c:pt>
                <c:pt idx="9">
                  <c:v>809</c:v>
                </c:pt>
                <c:pt idx="12">
                  <c:v>713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77582</c:v>
                </c:pt>
                <c:pt idx="3">
                  <c:v>82507</c:v>
                </c:pt>
                <c:pt idx="6">
                  <c:v>84783</c:v>
                </c:pt>
                <c:pt idx="9">
                  <c:v>86675</c:v>
                </c:pt>
                <c:pt idx="12">
                  <c:v>87658</c:v>
                </c:pt>
              </c:numCache>
            </c:numRef>
          </c:val>
        </c:ser>
        <c:dLbls>
          <c:showLegendKey val="0"/>
          <c:showVal val="0"/>
          <c:showCatName val="0"/>
          <c:showSerName val="0"/>
          <c:showPercent val="0"/>
          <c:showBubbleSize val="0"/>
        </c:dLbls>
        <c:gapWidth val="100"/>
        <c:overlap val="100"/>
        <c:axId val="314665072"/>
        <c:axId val="31466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38989</c:v>
                </c:pt>
                <c:pt idx="2">
                  <c:v>#N/A</c:v>
                </c:pt>
                <c:pt idx="3">
                  <c:v>#N/A</c:v>
                </c:pt>
                <c:pt idx="4">
                  <c:v>36899</c:v>
                </c:pt>
                <c:pt idx="5">
                  <c:v>#N/A</c:v>
                </c:pt>
                <c:pt idx="6">
                  <c:v>#N/A</c:v>
                </c:pt>
                <c:pt idx="7">
                  <c:v>36430</c:v>
                </c:pt>
                <c:pt idx="8">
                  <c:v>#N/A</c:v>
                </c:pt>
                <c:pt idx="9">
                  <c:v>#N/A</c:v>
                </c:pt>
                <c:pt idx="10">
                  <c:v>32332</c:v>
                </c:pt>
                <c:pt idx="11">
                  <c:v>#N/A</c:v>
                </c:pt>
                <c:pt idx="12">
                  <c:v>#N/A</c:v>
                </c:pt>
                <c:pt idx="13">
                  <c:v>30342</c:v>
                </c:pt>
                <c:pt idx="14">
                  <c:v>#N/A</c:v>
                </c:pt>
              </c:numCache>
            </c:numRef>
          </c:val>
          <c:smooth val="0"/>
        </c:ser>
        <c:dLbls>
          <c:showLegendKey val="0"/>
          <c:showVal val="0"/>
          <c:showCatName val="0"/>
          <c:showSerName val="0"/>
          <c:showPercent val="0"/>
          <c:showBubbleSize val="0"/>
        </c:dLbls>
        <c:marker val="1"/>
        <c:smooth val="0"/>
        <c:axId val="314665072"/>
        <c:axId val="314665464"/>
      </c:lineChart>
      <c:catAx>
        <c:axId val="31466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4665464"/>
        <c:crosses val="autoZero"/>
        <c:auto val="1"/>
        <c:lblAlgn val="ctr"/>
        <c:lblOffset val="100"/>
        <c:tickLblSkip val="1"/>
        <c:tickMarkSkip val="1"/>
        <c:noMultiLvlLbl val="0"/>
      </c:catAx>
      <c:valAx>
        <c:axId val="31466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66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{DC614D48-8379-40B7-9E08-7AF00E7761E2}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{55B149D5-7946-4565-A838-4BB63E4A0387}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{3B55509F-D88E-490B-8FD8-BA0368EEC05B}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{6FE436F4-A8F6-4143-84CC-9F0A97D0A22D}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{2DD4CD02-C367-4420-A515-E9E7E0951DC8}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{083A33E5-8306-4AF2-A7DF-3264973E2AD2}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{5EB576A8-3321-4B71-80B7-E0D660A9409A}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{022CE978-807F-42AA-83CD-6BEE317C183F}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{B061DAE8-7B2A-4694-9FA0-2095395F21F0}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{AB77DACA-34D1-47B9-A013-605EE9E4EB77}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14662720"/>
        <c:axId val="323072096"/>
      </c:scatterChart>
      <c:valAx>
        <c:axId val="314662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72096"/>
        <c:crosses val="autoZero"/>
        <c:crossBetween val="midCat"/>
      </c:valAx>
      <c:valAx>
        <c:axId val="323072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4662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{682DAA57-D12C-410E-B58C-643B5AE97533}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{DE3CDEE0-DF43-4A88-856E-0E03ADD71AEE}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{743BF350-DE14-4E70-B333-A2FAF22C2B64}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{EED9BCB2-B420-46AA-9CFB-EC7361E49FA1}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{CA2E257C-3F3F-4A39-96EE-70518D75F164}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16.7</c:v>
                </c:pt>
                <c:pt idx="2">
                  <c:v>14</c:v>
                </c:pt>
                <c:pt idx="3">
                  <c:v>12.1</c:v>
                </c:pt>
                <c:pt idx="4">
                  <c:v>11.2</c:v>
                </c:pt>
              </c:numCache>
            </c:numRef>
          </c:xVal>
          <c:yVal>
            <c:numRef>
              <c:f>公会計指標分析・財政指標組合せ分析表!$K$73:$O$73</c:f>
              <c:numCache>
                <c:formatCode>#,##0.0;"▲ "#,##0.0</c:formatCode>
                <c:ptCount val="5"/>
                <c:pt idx="0">
                  <c:v>165.4</c:v>
                </c:pt>
                <c:pt idx="1">
                  <c:v>150.9</c:v>
                </c:pt>
                <c:pt idx="2">
                  <c:v>148.80000000000001</c:v>
                </c:pt>
                <c:pt idx="3">
                  <c:v>136.4</c:v>
                </c:pt>
                <c:pt idx="4">
                  <c:v>126.6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{32C56DD9-0081-4FD6-A9C4-4706F231869D}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{8DBD054E-680F-4AAB-BB3C-001F89860200}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{DFE4586A-845E-4506-BAA5-046FC315D134}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{EAC4A5AF-C7A2-40E4-A3E1-13AAE8758F1C}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{2BB74591-151A-4C64-B93E-A37C91CE145B}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323074840"/>
        <c:axId val="323074056"/>
      </c:scatterChart>
      <c:valAx>
        <c:axId val="323074840"/>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074056"/>
        <c:crosses val="autoZero"/>
        <c:crossBetween val="midCat"/>
      </c:valAx>
      <c:valAx>
        <c:axId val="323074056"/>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074840"/>
        <c:crosses val="autoZero"/>
        <c:crossBetween val="midCat"/>
        <c:majorUnit val="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元利償還金等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(A)</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年度の合併以降の旧合併特例事業債の発行、臨時財政対策債の発行により元利償還金は高い水準で推移しており、現在は横ばい傾向にある。算入公債費等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(B)</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については減少しているが、実質公債費比率の分子は減少傾向で、平成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208</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将来負担額</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(A)</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については、地方債現在高が旧合併特例事業債や臨時財政対策債の発行により年々増加している。組合等負担等見込額は施設整備のため増加するが、公営企業債等繰入見込額などのその他の項目は着実に減少してお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608</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b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一方、充当可能財源等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(B)</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22</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年度以降増加傾向にあり、平成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1,382</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百万円の増となっている。よって、将来負担比率の分子については、一般会計等に係る地方債の現在高が増加しているものの、年々縮小している状況である。</a:t>
          </a:r>
          <a:b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しかしながら、今後は充当可能財源等の減少が見込まれることから、地方債の発行を最小限に抑制し、将来負担額の増大を抑えていくこととする。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全国平均及び石川県平均は上回っているものの、類似団体平均との比較では</a:t>
          </a:r>
          <a:r>
            <a:rPr kumimoji="1" lang="en-US" altLang="ja-JP" sz="1300">
              <a:solidFill>
                <a:schemeClr val="dk1"/>
              </a:solidFill>
              <a:effectLst/>
              <a:latin typeface="+mn-ea"/>
              <a:ea typeface="+mn-ea"/>
              <a:cs typeface="+mn-cs"/>
            </a:rPr>
            <a:t>0.15</a:t>
          </a:r>
          <a:r>
            <a:rPr kumimoji="1" lang="ja-JP" altLang="ja-JP" sz="1300">
              <a:solidFill>
                <a:schemeClr val="dk1"/>
              </a:solidFill>
              <a:effectLst/>
              <a:latin typeface="+mn-ea"/>
              <a:ea typeface="+mn-ea"/>
              <a:cs typeface="+mn-cs"/>
            </a:rPr>
            <a:t>下回っている。昨年度より</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上回ったものの、平成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年度からほぼ横ばい傾向にある。（平成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0.01</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今後も歳出削減に努めるとともに、企業立地の促進や区画整理事業等の定住人口対策を推進し、税収増等による歳入確保に努める。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9" name="直線コネクタ 78"/>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平成</a:t>
          </a:r>
          <a:r>
            <a:rPr lang="en-US" altLang="ja-JP" sz="1300">
              <a:effectLst/>
            </a:rPr>
            <a:t>17</a:t>
          </a:r>
          <a:r>
            <a:rPr lang="ja-JP" altLang="en-US" sz="1300">
              <a:effectLst/>
            </a:rPr>
            <a:t>年の合併以降</a:t>
          </a:r>
          <a:r>
            <a:rPr lang="ja-JP" altLang="en-US" sz="1300">
              <a:effectLst/>
              <a:latin typeface="+mn-ea"/>
              <a:ea typeface="+mn-ea"/>
            </a:rPr>
            <a:t>、行財政改革の取り組みにより毎年度改善を図るが、平成</a:t>
          </a:r>
          <a:r>
            <a:rPr lang="en-US" altLang="ja-JP" sz="1300">
              <a:effectLst/>
              <a:latin typeface="+mn-ea"/>
              <a:ea typeface="+mn-ea"/>
            </a:rPr>
            <a:t>2</a:t>
          </a:r>
          <a:r>
            <a:rPr lang="ja-JP" altLang="en-US" sz="1300">
              <a:effectLst/>
              <a:latin typeface="+mn-ea"/>
              <a:ea typeface="+mn-ea"/>
            </a:rPr>
            <a:t>７年度は、地方交付税の</a:t>
          </a:r>
          <a:r>
            <a:rPr lang="ja-JP" altLang="ja-JP" sz="1300">
              <a:solidFill>
                <a:schemeClr val="dk1"/>
              </a:solidFill>
              <a:effectLst/>
              <a:latin typeface="+mn-ea"/>
              <a:ea typeface="+mn-ea"/>
              <a:cs typeface="+mn-cs"/>
            </a:rPr>
            <a:t>段階的</a:t>
          </a:r>
          <a:r>
            <a:rPr lang="ja-JP" altLang="en-US" sz="1300">
              <a:effectLst/>
              <a:latin typeface="+mn-ea"/>
              <a:ea typeface="+mn-ea"/>
            </a:rPr>
            <a:t>減少</a:t>
          </a:r>
          <a:r>
            <a:rPr lang="ja-JP" altLang="en-US" sz="1300">
              <a:effectLst/>
            </a:rPr>
            <a:t>や扶助費の増加などから前年度より</a:t>
          </a:r>
          <a:r>
            <a:rPr lang="en-US" altLang="ja-JP" sz="1300">
              <a:effectLst/>
            </a:rPr>
            <a:t>2.0</a:t>
          </a:r>
          <a:r>
            <a:rPr lang="ja-JP" altLang="en-US" sz="1300">
              <a:effectLst/>
            </a:rPr>
            <a:t>上昇し、</a:t>
          </a:r>
          <a:r>
            <a:rPr lang="en-US" altLang="ja-JP" sz="1300">
              <a:effectLst/>
            </a:rPr>
            <a:t>92.9</a:t>
          </a:r>
          <a:r>
            <a:rPr lang="ja-JP" altLang="en-US" sz="1300">
              <a:effectLst/>
            </a:rPr>
            <a:t>となった。全国平均、類似団体平均及び石川県平均のいずれと比較しても高い水準にあるため、今後も、社会保障費や公共施設の維持管理費などに財政需要の増嵩が見込まれることから、これまで以上に事務事業の効率化・適正化を図り、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65</xdr:row>
      <xdr:rowOff>32004</xdr:rowOff>
    </xdr:to>
    <xdr:cxnSp macro="">
      <xdr:nvCxnSpPr>
        <xdr:cNvPr id="131" name="直線コネクタ 130"/>
        <xdr:cNvCxnSpPr/>
      </xdr:nvCxnSpPr>
      <xdr:spPr>
        <a:xfrm>
          <a:off x="4114800" y="110797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3048</xdr:rowOff>
    </xdr:to>
    <xdr:cxnSp macro="">
      <xdr:nvCxnSpPr>
        <xdr:cNvPr id="134" name="直線コネクタ 133"/>
        <xdr:cNvCxnSpPr/>
      </xdr:nvCxnSpPr>
      <xdr:spPr>
        <a:xfrm flipV="1">
          <a:off x="3225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36830</xdr:rowOff>
    </xdr:to>
    <xdr:cxnSp macro="">
      <xdr:nvCxnSpPr>
        <xdr:cNvPr id="137" name="直線コネクタ 136"/>
        <xdr:cNvCxnSpPr/>
      </xdr:nvCxnSpPr>
      <xdr:spPr>
        <a:xfrm flipV="1">
          <a:off x="2336800" y="1114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162306</xdr:rowOff>
    </xdr:to>
    <xdr:cxnSp macro="">
      <xdr:nvCxnSpPr>
        <xdr:cNvPr id="140" name="直線コネクタ 139"/>
        <xdr:cNvCxnSpPr/>
      </xdr:nvCxnSpPr>
      <xdr:spPr>
        <a:xfrm flipV="1">
          <a:off x="1447800" y="111810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50" name="円/楕円 149"/>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51"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2" name="円/楕円 151"/>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3" name="テキスト ボックス 152"/>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4" name="円/楕円 153"/>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5" name="テキスト ボックス 154"/>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8" name="円/楕円 157"/>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9" name="テキスト ボックス 158"/>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全国平均、石川県平均並びに類似団体平均と比較すると下回っている状況である。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年の合併以降、定員適正化計画に基づき</a:t>
          </a:r>
          <a:r>
            <a:rPr lang="en-US" altLang="ja-JP" sz="1300" b="0" i="0" u="none" strike="noStrike">
              <a:solidFill>
                <a:schemeClr val="dk1"/>
              </a:solidFill>
              <a:effectLst/>
              <a:latin typeface="+mn-ea"/>
              <a:ea typeface="+mn-ea"/>
              <a:cs typeface="+mn-cs"/>
            </a:rPr>
            <a:t>193</a:t>
          </a:r>
          <a:r>
            <a:rPr lang="ja-JP" altLang="en-US" sz="1300" b="0" i="0" u="none" strike="noStrike">
              <a:solidFill>
                <a:schemeClr val="dk1"/>
              </a:solidFill>
              <a:effectLst/>
              <a:latin typeface="+mn-ea"/>
              <a:ea typeface="+mn-ea"/>
              <a:cs typeface="+mn-cs"/>
            </a:rPr>
            <a:t>人減（</a:t>
          </a:r>
          <a:r>
            <a:rPr lang="en-US" altLang="ja-JP" sz="1300" b="0" i="0" u="none" strike="noStrike">
              <a:solidFill>
                <a:schemeClr val="dk1"/>
              </a:solidFill>
              <a:effectLst/>
              <a:latin typeface="+mn-ea"/>
              <a:ea typeface="+mn-ea"/>
              <a:cs typeface="+mn-cs"/>
            </a:rPr>
            <a:t>1,046</a:t>
          </a:r>
          <a:r>
            <a:rPr lang="ja-JP" altLang="en-US" sz="1300" b="0" i="0" u="none" strike="noStrike">
              <a:solidFill>
                <a:schemeClr val="dk1"/>
              </a:solidFill>
              <a:effectLst/>
              <a:latin typeface="+mn-ea"/>
              <a:ea typeface="+mn-ea"/>
              <a:cs typeface="+mn-cs"/>
            </a:rPr>
            <a:t>人→</a:t>
          </a:r>
          <a:r>
            <a:rPr lang="en-US" altLang="ja-JP" sz="1300" b="0" i="0" u="none" strike="noStrike">
              <a:solidFill>
                <a:schemeClr val="dk1"/>
              </a:solidFill>
              <a:effectLst/>
              <a:latin typeface="+mn-ea"/>
              <a:ea typeface="+mn-ea"/>
              <a:cs typeface="+mn-cs"/>
            </a:rPr>
            <a:t>853</a:t>
          </a:r>
          <a:r>
            <a:rPr lang="ja-JP" altLang="en-US" sz="1300" b="0" i="0" u="none" strike="noStrike">
              <a:solidFill>
                <a:schemeClr val="dk1"/>
              </a:solidFill>
              <a:effectLst/>
              <a:latin typeface="+mn-ea"/>
              <a:ea typeface="+mn-ea"/>
              <a:cs typeface="+mn-cs"/>
            </a:rPr>
            <a:t>人）と着実に職員数は減少し人件費の抑制は図られていることから、引き続き、一層の事務事業の見直し、施設管理の見直しを進め、物件費の抑制に努める。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30356</xdr:rowOff>
    </xdr:from>
    <xdr:to>
      <xdr:col>7</xdr:col>
      <xdr:colOff>152400</xdr:colOff>
      <xdr:row>86</xdr:row>
      <xdr:rowOff>90339</xdr:rowOff>
    </xdr:to>
    <xdr:cxnSp macro="">
      <xdr:nvCxnSpPr>
        <xdr:cNvPr id="194" name="直線コネクタ 193"/>
        <xdr:cNvCxnSpPr/>
      </xdr:nvCxnSpPr>
      <xdr:spPr>
        <a:xfrm flipV="1">
          <a:off x="4114800" y="14775056"/>
          <a:ext cx="838200" cy="5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133659</xdr:rowOff>
    </xdr:from>
    <xdr:to>
      <xdr:col>6</xdr:col>
      <xdr:colOff>0</xdr:colOff>
      <xdr:row>86</xdr:row>
      <xdr:rowOff>90339</xdr:rowOff>
    </xdr:to>
    <xdr:cxnSp macro="">
      <xdr:nvCxnSpPr>
        <xdr:cNvPr id="197" name="直線コネクタ 196"/>
        <xdr:cNvCxnSpPr/>
      </xdr:nvCxnSpPr>
      <xdr:spPr>
        <a:xfrm>
          <a:off x="3225800" y="14706909"/>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133659</xdr:rowOff>
    </xdr:from>
    <xdr:to>
      <xdr:col>4</xdr:col>
      <xdr:colOff>482600</xdr:colOff>
      <xdr:row>86</xdr:row>
      <xdr:rowOff>54608</xdr:rowOff>
    </xdr:to>
    <xdr:cxnSp macro="">
      <xdr:nvCxnSpPr>
        <xdr:cNvPr id="200" name="直線コネクタ 199"/>
        <xdr:cNvCxnSpPr/>
      </xdr:nvCxnSpPr>
      <xdr:spPr>
        <a:xfrm flipV="1">
          <a:off x="2336800" y="14706909"/>
          <a:ext cx="889000" cy="9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54608</xdr:rowOff>
    </xdr:from>
    <xdr:to>
      <xdr:col>3</xdr:col>
      <xdr:colOff>279400</xdr:colOff>
      <xdr:row>86</xdr:row>
      <xdr:rowOff>135201</xdr:rowOff>
    </xdr:to>
    <xdr:cxnSp macro="">
      <xdr:nvCxnSpPr>
        <xdr:cNvPr id="203" name="直線コネクタ 202"/>
        <xdr:cNvCxnSpPr/>
      </xdr:nvCxnSpPr>
      <xdr:spPr>
        <a:xfrm flipV="1">
          <a:off x="1447800" y="14799308"/>
          <a:ext cx="889000" cy="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151006</xdr:rowOff>
    </xdr:from>
    <xdr:to>
      <xdr:col>7</xdr:col>
      <xdr:colOff>203200</xdr:colOff>
      <xdr:row>86</xdr:row>
      <xdr:rowOff>81156</xdr:rowOff>
    </xdr:to>
    <xdr:sp macro="" textlink="">
      <xdr:nvSpPr>
        <xdr:cNvPr id="213" name="円/楕円 212"/>
        <xdr:cNvSpPr/>
      </xdr:nvSpPr>
      <xdr:spPr>
        <a:xfrm>
          <a:off x="4902200" y="147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167533</xdr:rowOff>
    </xdr:from>
    <xdr:ext cx="762000" cy="259045"/>
    <xdr:sp macro="" textlink="">
      <xdr:nvSpPr>
        <xdr:cNvPr id="214" name="人件費・物件費等の状況該当値テキスト"/>
        <xdr:cNvSpPr txBox="1"/>
      </xdr:nvSpPr>
      <xdr:spPr>
        <a:xfrm>
          <a:off x="5041900" y="145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108,457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39539</xdr:rowOff>
    </xdr:from>
    <xdr:to>
      <xdr:col>6</xdr:col>
      <xdr:colOff>50800</xdr:colOff>
      <xdr:row>86</xdr:row>
      <xdr:rowOff>141139</xdr:rowOff>
    </xdr:to>
    <xdr:sp macro="" textlink="">
      <xdr:nvSpPr>
        <xdr:cNvPr id="215" name="円/楕円 214"/>
        <xdr:cNvSpPr/>
      </xdr:nvSpPr>
      <xdr:spPr>
        <a:xfrm>
          <a:off x="4064000" y="147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125916</xdr:rowOff>
    </xdr:from>
    <xdr:ext cx="736600" cy="259045"/>
    <xdr:sp macro="" textlink="">
      <xdr:nvSpPr>
        <xdr:cNvPr id="216" name="テキスト ボックス 215"/>
        <xdr:cNvSpPr txBox="1"/>
      </xdr:nvSpPr>
      <xdr:spPr>
        <a:xfrm>
          <a:off x="3733800" y="1487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82859</xdr:rowOff>
    </xdr:from>
    <xdr:to>
      <xdr:col>4</xdr:col>
      <xdr:colOff>533400</xdr:colOff>
      <xdr:row>86</xdr:row>
      <xdr:rowOff>13009</xdr:rowOff>
    </xdr:to>
    <xdr:sp macro="" textlink="">
      <xdr:nvSpPr>
        <xdr:cNvPr id="217" name="円/楕円 216"/>
        <xdr:cNvSpPr/>
      </xdr:nvSpPr>
      <xdr:spPr>
        <a:xfrm>
          <a:off x="3175000" y="146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169236</xdr:rowOff>
    </xdr:from>
    <xdr:ext cx="762000" cy="259045"/>
    <xdr:sp macro="" textlink="">
      <xdr:nvSpPr>
        <xdr:cNvPr id="218" name="テキスト ボックス 217"/>
        <xdr:cNvSpPr txBox="1"/>
      </xdr:nvSpPr>
      <xdr:spPr>
        <a:xfrm>
          <a:off x="2844800" y="147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3808</xdr:rowOff>
    </xdr:from>
    <xdr:to>
      <xdr:col>3</xdr:col>
      <xdr:colOff>330200</xdr:colOff>
      <xdr:row>86</xdr:row>
      <xdr:rowOff>105408</xdr:rowOff>
    </xdr:to>
    <xdr:sp macro="" textlink="">
      <xdr:nvSpPr>
        <xdr:cNvPr id="219" name="円/楕円 218"/>
        <xdr:cNvSpPr/>
      </xdr:nvSpPr>
      <xdr:spPr>
        <a:xfrm>
          <a:off x="2286000" y="147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90185</xdr:rowOff>
    </xdr:from>
    <xdr:ext cx="762000" cy="259045"/>
    <xdr:sp macro="" textlink="">
      <xdr:nvSpPr>
        <xdr:cNvPr id="220" name="テキスト ボックス 219"/>
        <xdr:cNvSpPr txBox="1"/>
      </xdr:nvSpPr>
      <xdr:spPr>
        <a:xfrm>
          <a:off x="1955800" y="148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84401</xdr:rowOff>
    </xdr:from>
    <xdr:to>
      <xdr:col>2</xdr:col>
      <xdr:colOff>127000</xdr:colOff>
      <xdr:row>87</xdr:row>
      <xdr:rowOff>14551</xdr:rowOff>
    </xdr:to>
    <xdr:sp macro="" textlink="">
      <xdr:nvSpPr>
        <xdr:cNvPr id="221" name="円/楕円 220"/>
        <xdr:cNvSpPr/>
      </xdr:nvSpPr>
      <xdr:spPr>
        <a:xfrm>
          <a:off x="1397000" y="148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170778</xdr:rowOff>
    </xdr:from>
    <xdr:ext cx="762000" cy="259045"/>
    <xdr:sp macro="" textlink="">
      <xdr:nvSpPr>
        <xdr:cNvPr id="222" name="テキスト ボックス 221"/>
        <xdr:cNvSpPr txBox="1"/>
      </xdr:nvSpPr>
      <xdr:spPr>
        <a:xfrm>
          <a:off x="1066800" y="149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26</a:t>
          </a:r>
          <a:r>
            <a:rPr lang="ja-JP" altLang="en-US" sz="1300" b="0" i="0" u="none" strike="noStrike">
              <a:solidFill>
                <a:schemeClr val="dk1"/>
              </a:solidFill>
              <a:effectLst/>
              <a:latin typeface="+mn-ea"/>
              <a:ea typeface="+mn-ea"/>
              <a:cs typeface="+mn-cs"/>
            </a:rPr>
            <a:t>年度と比較し</a:t>
          </a:r>
          <a:r>
            <a:rPr lang="en-US" altLang="ja-JP" sz="1300" b="0" i="0" u="none" strike="noStrike">
              <a:solidFill>
                <a:schemeClr val="dk1"/>
              </a:solidFill>
              <a:effectLst/>
              <a:latin typeface="+mn-ea"/>
              <a:ea typeface="+mn-ea"/>
              <a:cs typeface="+mn-cs"/>
            </a:rPr>
            <a:t>0.7</a:t>
          </a:r>
          <a:r>
            <a:rPr lang="ja-JP" altLang="en-US" sz="1300" b="0" i="0" u="none" strike="noStrike">
              <a:solidFill>
                <a:schemeClr val="dk1"/>
              </a:solidFill>
              <a:effectLst/>
              <a:latin typeface="+mn-ea"/>
              <a:ea typeface="+mn-ea"/>
              <a:cs typeface="+mn-cs"/>
            </a:rPr>
            <a:t>上昇したが、類似団体平均や全国市平均と比較すると</a:t>
          </a:r>
          <a:r>
            <a:rPr lang="en-US" altLang="ja-JP" sz="1300" b="0" i="0" u="none" strike="noStrike">
              <a:solidFill>
                <a:schemeClr val="dk1"/>
              </a:solidFill>
              <a:effectLst/>
              <a:latin typeface="+mn-ea"/>
              <a:ea typeface="+mn-ea"/>
              <a:cs typeface="+mn-cs"/>
            </a:rPr>
            <a:t>2.4</a:t>
          </a:r>
          <a:r>
            <a:rPr lang="ja-JP" altLang="en-US" sz="1300" b="0" i="0" u="none" strike="noStrike">
              <a:solidFill>
                <a:schemeClr val="dk1"/>
              </a:solidFill>
              <a:effectLst/>
              <a:latin typeface="+mn-ea"/>
              <a:ea typeface="+mn-ea"/>
              <a:cs typeface="+mn-cs"/>
            </a:rPr>
            <a:t>以上低い水準で推移している状況である。</a:t>
          </a:r>
          <a:r>
            <a:rPr lang="ja-JP" altLang="en-US" sz="1300">
              <a:latin typeface="+mn-ea"/>
              <a:ea typeface="+mn-ea"/>
            </a:rPr>
            <a:t> </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81</xdr:row>
      <xdr:rowOff>20461</xdr:rowOff>
    </xdr:to>
    <xdr:cxnSp macro="">
      <xdr:nvCxnSpPr>
        <xdr:cNvPr id="256" name="直線コネクタ 255"/>
        <xdr:cNvCxnSpPr/>
      </xdr:nvCxnSpPr>
      <xdr:spPr>
        <a:xfrm>
          <a:off x="16179800" y="138140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31045</xdr:rowOff>
    </xdr:from>
    <xdr:to>
      <xdr:col>23</xdr:col>
      <xdr:colOff>406400</xdr:colOff>
      <xdr:row>80</xdr:row>
      <xdr:rowOff>98072</xdr:rowOff>
    </xdr:to>
    <xdr:cxnSp macro="">
      <xdr:nvCxnSpPr>
        <xdr:cNvPr id="259" name="直線コネクタ 258"/>
        <xdr:cNvCxnSpPr/>
      </xdr:nvCxnSpPr>
      <xdr:spPr>
        <a:xfrm>
          <a:off x="15290800" y="137470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31045</xdr:rowOff>
    </xdr:from>
    <xdr:to>
      <xdr:col>22</xdr:col>
      <xdr:colOff>203200</xdr:colOff>
      <xdr:row>85</xdr:row>
      <xdr:rowOff>138995</xdr:rowOff>
    </xdr:to>
    <xdr:cxnSp macro="">
      <xdr:nvCxnSpPr>
        <xdr:cNvPr id="262" name="直線コネクタ 261"/>
        <xdr:cNvCxnSpPr/>
      </xdr:nvCxnSpPr>
      <xdr:spPr>
        <a:xfrm flipV="1">
          <a:off x="14401800" y="1374704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125589</xdr:rowOff>
    </xdr:from>
    <xdr:to>
      <xdr:col>21</xdr:col>
      <xdr:colOff>0</xdr:colOff>
      <xdr:row>85</xdr:row>
      <xdr:rowOff>138995</xdr:rowOff>
    </xdr:to>
    <xdr:cxnSp macro="">
      <xdr:nvCxnSpPr>
        <xdr:cNvPr id="265" name="直線コネクタ 264"/>
        <xdr:cNvCxnSpPr/>
      </xdr:nvCxnSpPr>
      <xdr:spPr>
        <a:xfrm>
          <a:off x="13512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5" name="円/楕円 274"/>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6"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47272</xdr:rowOff>
    </xdr:from>
    <xdr:to>
      <xdr:col>23</xdr:col>
      <xdr:colOff>457200</xdr:colOff>
      <xdr:row>80</xdr:row>
      <xdr:rowOff>148872</xdr:rowOff>
    </xdr:to>
    <xdr:sp macro="" textlink="">
      <xdr:nvSpPr>
        <xdr:cNvPr id="277" name="円/楕円 276"/>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159049</xdr:rowOff>
    </xdr:from>
    <xdr:ext cx="736600" cy="259045"/>
    <xdr:sp macro="" textlink="">
      <xdr:nvSpPr>
        <xdr:cNvPr id="278" name="テキスト ボックス 277"/>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151695</xdr:rowOff>
    </xdr:from>
    <xdr:to>
      <xdr:col>22</xdr:col>
      <xdr:colOff>254000</xdr:colOff>
      <xdr:row>80</xdr:row>
      <xdr:rowOff>81845</xdr:rowOff>
    </xdr:to>
    <xdr:sp macro="" textlink="">
      <xdr:nvSpPr>
        <xdr:cNvPr id="279" name="円/楕円 278"/>
        <xdr:cNvSpPr/>
      </xdr:nvSpPr>
      <xdr:spPr>
        <a:xfrm>
          <a:off x="15240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92022</xdr:rowOff>
    </xdr:from>
    <xdr:ext cx="762000" cy="259045"/>
    <xdr:sp macro="" textlink="">
      <xdr:nvSpPr>
        <xdr:cNvPr id="280" name="テキスト ボックス 279"/>
        <xdr:cNvSpPr txBox="1"/>
      </xdr:nvSpPr>
      <xdr:spPr>
        <a:xfrm>
          <a:off x="14909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88195</xdr:rowOff>
    </xdr:from>
    <xdr:to>
      <xdr:col>21</xdr:col>
      <xdr:colOff>50800</xdr:colOff>
      <xdr:row>86</xdr:row>
      <xdr:rowOff>18345</xdr:rowOff>
    </xdr:to>
    <xdr:sp macro="" textlink="">
      <xdr:nvSpPr>
        <xdr:cNvPr id="281" name="円/楕円 280"/>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28522</xdr:rowOff>
    </xdr:from>
    <xdr:ext cx="762000" cy="259045"/>
    <xdr:sp macro="" textlink="">
      <xdr:nvSpPr>
        <xdr:cNvPr id="282" name="テキスト ボックス 281"/>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74789</xdr:rowOff>
    </xdr:from>
    <xdr:to>
      <xdr:col>19</xdr:col>
      <xdr:colOff>533400</xdr:colOff>
      <xdr:row>86</xdr:row>
      <xdr:rowOff>4939</xdr:rowOff>
    </xdr:to>
    <xdr:sp macro="" textlink="">
      <xdr:nvSpPr>
        <xdr:cNvPr id="283" name="円/楕円 282"/>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15116</xdr:rowOff>
    </xdr:from>
    <xdr:ext cx="762000" cy="259045"/>
    <xdr:sp macro="" textlink="">
      <xdr:nvSpPr>
        <xdr:cNvPr id="284" name="テキスト ボックス 283"/>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比率は毎年改善傾向ではあるものの、依然として類似団体平均を上回っている状況である。平成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年の合併以降、定員適正化計画に基づき、平成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年度の</a:t>
          </a:r>
          <a:r>
            <a:rPr lang="en-US" altLang="ja-JP" sz="1300" b="0" i="0" u="none" strike="noStrike">
              <a:solidFill>
                <a:schemeClr val="dk1"/>
              </a:solidFill>
              <a:effectLst/>
              <a:latin typeface="+mn-ea"/>
              <a:ea typeface="+mn-ea"/>
              <a:cs typeface="+mn-cs"/>
            </a:rPr>
            <a:t>1,046</a:t>
          </a:r>
          <a:r>
            <a:rPr lang="ja-JP" altLang="en-US" sz="1300" b="0" i="0" u="none" strike="noStrike">
              <a:solidFill>
                <a:schemeClr val="dk1"/>
              </a:solidFill>
              <a:effectLst/>
              <a:latin typeface="+mn-ea"/>
              <a:ea typeface="+mn-ea"/>
              <a:cs typeface="+mn-cs"/>
            </a:rPr>
            <a:t>人から平成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年度で</a:t>
          </a:r>
          <a:r>
            <a:rPr lang="en-US" altLang="ja-JP" sz="1300" b="0" i="0" u="none" strike="noStrike">
              <a:solidFill>
                <a:schemeClr val="dk1"/>
              </a:solidFill>
              <a:effectLst/>
              <a:latin typeface="+mn-ea"/>
              <a:ea typeface="+mn-ea"/>
              <a:cs typeface="+mn-cs"/>
            </a:rPr>
            <a:t>853</a:t>
          </a:r>
          <a:r>
            <a:rPr lang="ja-JP" altLang="en-US" sz="1300" b="0" i="0" u="none" strike="noStrike">
              <a:solidFill>
                <a:schemeClr val="dk1"/>
              </a:solidFill>
              <a:effectLst/>
              <a:latin typeface="+mn-ea"/>
              <a:ea typeface="+mn-ea"/>
              <a:cs typeface="+mn-cs"/>
            </a:rPr>
            <a:t>人と</a:t>
          </a:r>
          <a:r>
            <a:rPr lang="en-US" altLang="ja-JP" sz="1300" b="0" i="0" u="none" strike="noStrike">
              <a:solidFill>
                <a:schemeClr val="dk1"/>
              </a:solidFill>
              <a:effectLst/>
              <a:latin typeface="+mn-ea"/>
              <a:ea typeface="+mn-ea"/>
              <a:cs typeface="+mn-cs"/>
            </a:rPr>
            <a:t>193</a:t>
          </a:r>
          <a:r>
            <a:rPr lang="ja-JP" altLang="en-US" sz="1300" b="0" i="0" u="none" strike="noStrike">
              <a:solidFill>
                <a:schemeClr val="dk1"/>
              </a:solidFill>
              <a:effectLst/>
              <a:latin typeface="+mn-ea"/>
              <a:ea typeface="+mn-ea"/>
              <a:cs typeface="+mn-cs"/>
            </a:rPr>
            <a:t>人の削減が図られており、今後も計画の着実な推進による職員数の削減に努める。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24674</xdr:rowOff>
    </xdr:from>
    <xdr:to>
      <xdr:col>24</xdr:col>
      <xdr:colOff>558800</xdr:colOff>
      <xdr:row>63</xdr:row>
      <xdr:rowOff>100512</xdr:rowOff>
    </xdr:to>
    <xdr:cxnSp macro="">
      <xdr:nvCxnSpPr>
        <xdr:cNvPr id="321" name="直線コネクタ 320"/>
        <xdr:cNvCxnSpPr/>
      </xdr:nvCxnSpPr>
      <xdr:spPr>
        <a:xfrm flipV="1">
          <a:off x="16179800" y="1082602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100512</xdr:rowOff>
    </xdr:from>
    <xdr:to>
      <xdr:col>23</xdr:col>
      <xdr:colOff>406400</xdr:colOff>
      <xdr:row>63</xdr:row>
      <xdr:rowOff>162560</xdr:rowOff>
    </xdr:to>
    <xdr:cxnSp macro="">
      <xdr:nvCxnSpPr>
        <xdr:cNvPr id="324" name="直線コネクタ 323"/>
        <xdr:cNvCxnSpPr/>
      </xdr:nvCxnSpPr>
      <xdr:spPr>
        <a:xfrm flipV="1">
          <a:off x="15290800" y="1090186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162560</xdr:rowOff>
    </xdr:from>
    <xdr:to>
      <xdr:col>22</xdr:col>
      <xdr:colOff>203200</xdr:colOff>
      <xdr:row>64</xdr:row>
      <xdr:rowOff>35923</xdr:rowOff>
    </xdr:to>
    <xdr:cxnSp macro="">
      <xdr:nvCxnSpPr>
        <xdr:cNvPr id="327" name="直線コネクタ 326"/>
        <xdr:cNvCxnSpPr/>
      </xdr:nvCxnSpPr>
      <xdr:spPr>
        <a:xfrm flipV="1">
          <a:off x="14401800" y="1096391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35923</xdr:rowOff>
    </xdr:from>
    <xdr:to>
      <xdr:col>21</xdr:col>
      <xdr:colOff>0</xdr:colOff>
      <xdr:row>64</xdr:row>
      <xdr:rowOff>128996</xdr:rowOff>
    </xdr:to>
    <xdr:cxnSp macro="">
      <xdr:nvCxnSpPr>
        <xdr:cNvPr id="330" name="直線コネクタ 329"/>
        <xdr:cNvCxnSpPr/>
      </xdr:nvCxnSpPr>
      <xdr:spPr>
        <a:xfrm flipV="1">
          <a:off x="13512800" y="110087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145324</xdr:rowOff>
    </xdr:from>
    <xdr:to>
      <xdr:col>24</xdr:col>
      <xdr:colOff>609600</xdr:colOff>
      <xdr:row>63</xdr:row>
      <xdr:rowOff>75474</xdr:rowOff>
    </xdr:to>
    <xdr:sp macro="" textlink="">
      <xdr:nvSpPr>
        <xdr:cNvPr id="340" name="円/楕円 339"/>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117401</xdr:rowOff>
    </xdr:from>
    <xdr:ext cx="762000" cy="259045"/>
    <xdr:sp macro="" textlink="">
      <xdr:nvSpPr>
        <xdr:cNvPr id="341" name="定員管理の状況該当値テキスト"/>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49712</xdr:rowOff>
    </xdr:from>
    <xdr:to>
      <xdr:col>23</xdr:col>
      <xdr:colOff>457200</xdr:colOff>
      <xdr:row>63</xdr:row>
      <xdr:rowOff>151312</xdr:rowOff>
    </xdr:to>
    <xdr:sp macro="" textlink="">
      <xdr:nvSpPr>
        <xdr:cNvPr id="342" name="円/楕円 341"/>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136089</xdr:rowOff>
    </xdr:from>
    <xdr:ext cx="736600" cy="259045"/>
    <xdr:sp macro="" textlink="">
      <xdr:nvSpPr>
        <xdr:cNvPr id="343" name="テキスト ボックス 342"/>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111760</xdr:rowOff>
    </xdr:from>
    <xdr:to>
      <xdr:col>22</xdr:col>
      <xdr:colOff>254000</xdr:colOff>
      <xdr:row>64</xdr:row>
      <xdr:rowOff>41910</xdr:rowOff>
    </xdr:to>
    <xdr:sp macro="" textlink="">
      <xdr:nvSpPr>
        <xdr:cNvPr id="344" name="円/楕円 343"/>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26687</xdr:rowOff>
    </xdr:from>
    <xdr:ext cx="762000" cy="259045"/>
    <xdr:sp macro="" textlink="">
      <xdr:nvSpPr>
        <xdr:cNvPr id="345" name="テキスト ボックス 344"/>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156573</xdr:rowOff>
    </xdr:from>
    <xdr:to>
      <xdr:col>21</xdr:col>
      <xdr:colOff>50800</xdr:colOff>
      <xdr:row>64</xdr:row>
      <xdr:rowOff>86723</xdr:rowOff>
    </xdr:to>
    <xdr:sp macro="" textlink="">
      <xdr:nvSpPr>
        <xdr:cNvPr id="346" name="円/楕円 345"/>
        <xdr:cNvSpPr/>
      </xdr:nvSpPr>
      <xdr:spPr>
        <a:xfrm>
          <a:off x="14351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71500</xdr:rowOff>
    </xdr:from>
    <xdr:ext cx="762000" cy="259045"/>
    <xdr:sp macro="" textlink="">
      <xdr:nvSpPr>
        <xdr:cNvPr id="347" name="テキスト ボックス 346"/>
        <xdr:cNvSpPr txBox="1"/>
      </xdr:nvSpPr>
      <xdr:spPr>
        <a:xfrm>
          <a:off x="14020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8" name="円/楕円 347"/>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9" name="テキスト ボックス 348"/>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平成</a:t>
          </a:r>
          <a:r>
            <a:rPr lang="en-US" altLang="ja-JP" sz="1300" b="0" i="0" u="none" strike="noStrike">
              <a:solidFill>
                <a:schemeClr val="dk1"/>
              </a:solidFill>
              <a:effectLst/>
              <a:latin typeface="+mj-ea"/>
              <a:ea typeface="+mj-ea"/>
              <a:cs typeface="+mn-cs"/>
            </a:rPr>
            <a:t>17</a:t>
          </a:r>
          <a:r>
            <a:rPr lang="ja-JP" altLang="en-US" sz="1300" b="0" i="0" u="none" strike="noStrike">
              <a:solidFill>
                <a:schemeClr val="dk1"/>
              </a:solidFill>
              <a:effectLst/>
              <a:latin typeface="+mj-ea"/>
              <a:ea typeface="+mj-ea"/>
              <a:cs typeface="+mn-cs"/>
            </a:rPr>
            <a:t>年の合併以降は旧合併特例事業債を中心に発行しているほか、一部事務組合の発行した地方債や公営企業債の元利償還金が減少していることから、比率は毎年改善され、平成</a:t>
          </a:r>
          <a:r>
            <a:rPr lang="en-US" altLang="ja-JP" sz="1300" b="0" i="0" u="none" strike="noStrike">
              <a:solidFill>
                <a:schemeClr val="dk1"/>
              </a:solidFill>
              <a:effectLst/>
              <a:latin typeface="+mj-ea"/>
              <a:ea typeface="+mj-ea"/>
              <a:cs typeface="+mn-cs"/>
            </a:rPr>
            <a:t>24</a:t>
          </a:r>
          <a:r>
            <a:rPr lang="ja-JP" altLang="en-US" sz="1300" b="0" i="0" u="none" strike="noStrike">
              <a:solidFill>
                <a:schemeClr val="dk1"/>
              </a:solidFill>
              <a:effectLst/>
              <a:latin typeface="+mj-ea"/>
              <a:ea typeface="+mj-ea"/>
              <a:cs typeface="+mn-cs"/>
            </a:rPr>
            <a:t>年度は</a:t>
          </a:r>
          <a:r>
            <a:rPr lang="en-US" altLang="ja-JP" sz="1300" b="0" i="0" u="none" strike="noStrike">
              <a:solidFill>
                <a:schemeClr val="dk1"/>
              </a:solidFill>
              <a:effectLst/>
              <a:latin typeface="+mj-ea"/>
              <a:ea typeface="+mj-ea"/>
              <a:cs typeface="+mn-cs"/>
            </a:rPr>
            <a:t>16.7</a:t>
          </a:r>
          <a:r>
            <a:rPr lang="ja-JP" altLang="en-US" sz="1300" b="0" i="0" u="none" strike="noStrike">
              <a:solidFill>
                <a:schemeClr val="dk1"/>
              </a:solidFill>
              <a:effectLst/>
              <a:latin typeface="+mj-ea"/>
              <a:ea typeface="+mj-ea"/>
              <a:cs typeface="+mn-cs"/>
            </a:rPr>
            <a:t>と許可団体基準の</a:t>
          </a:r>
          <a:r>
            <a:rPr lang="en-US" altLang="ja-JP" sz="1300" b="0" i="0" u="none" strike="noStrike">
              <a:solidFill>
                <a:schemeClr val="dk1"/>
              </a:solidFill>
              <a:effectLst/>
              <a:latin typeface="+mj-ea"/>
              <a:ea typeface="+mj-ea"/>
              <a:cs typeface="+mn-cs"/>
            </a:rPr>
            <a:t>18.0</a:t>
          </a:r>
          <a:r>
            <a:rPr lang="ja-JP" altLang="en-US" sz="1300" b="0" i="0" u="none" strike="noStrike">
              <a:solidFill>
                <a:schemeClr val="dk1"/>
              </a:solidFill>
              <a:effectLst/>
              <a:latin typeface="+mj-ea"/>
              <a:ea typeface="+mj-ea"/>
              <a:cs typeface="+mn-cs"/>
            </a:rPr>
            <a:t>を合併以降で初めて下回り、平成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年度はさらに</a:t>
          </a:r>
          <a:r>
            <a:rPr lang="en-US" altLang="ja-JP" sz="1300" b="0" i="0" u="none" strike="noStrike">
              <a:solidFill>
                <a:schemeClr val="dk1"/>
              </a:solidFill>
              <a:effectLst/>
              <a:latin typeface="+mj-ea"/>
              <a:ea typeface="+mj-ea"/>
              <a:cs typeface="+mn-cs"/>
            </a:rPr>
            <a:t>11.2</a:t>
          </a:r>
          <a:r>
            <a:rPr lang="ja-JP" altLang="en-US" sz="1300" b="0" i="0" u="none" strike="noStrike">
              <a:solidFill>
                <a:schemeClr val="dk1"/>
              </a:solidFill>
              <a:effectLst/>
              <a:latin typeface="+mj-ea"/>
              <a:ea typeface="+mj-ea"/>
              <a:cs typeface="+mn-cs"/>
            </a:rPr>
            <a:t>と一段と改善が図られている。しかしながら、類似団体内順位は</a:t>
          </a:r>
          <a:r>
            <a:rPr lang="en-US" altLang="ja-JP" sz="1300" b="0" i="0" u="none" strike="noStrike">
              <a:solidFill>
                <a:schemeClr val="dk1"/>
              </a:solidFill>
              <a:effectLst/>
              <a:latin typeface="+mj-ea"/>
              <a:ea typeface="+mj-ea"/>
              <a:cs typeface="+mn-cs"/>
            </a:rPr>
            <a:t>29</a:t>
          </a:r>
          <a:r>
            <a:rPr lang="ja-JP" altLang="en-US" sz="1300" b="0" i="0" u="none" strike="noStrike">
              <a:solidFill>
                <a:schemeClr val="dk1"/>
              </a:solidFill>
              <a:effectLst/>
              <a:latin typeface="+mj-ea"/>
              <a:ea typeface="+mj-ea"/>
              <a:cs typeface="+mn-cs"/>
            </a:rPr>
            <a:t>位と依然として低水準であることから、今後も一層の償還管理に努め、比率の抑制を図る。</a:t>
          </a:r>
          <a:r>
            <a:rPr lang="ja-JP" altLang="en-US" sz="1300">
              <a:latin typeface="+mj-ea"/>
              <a:ea typeface="+mj-ea"/>
            </a:rPr>
            <a:t> </a:t>
          </a:r>
          <a:endParaRPr kumimoji="1" lang="ja-JP" altLang="en-US"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71120</xdr:rowOff>
    </xdr:to>
    <xdr:cxnSp macro="">
      <xdr:nvCxnSpPr>
        <xdr:cNvPr id="378" name="直線コネクタ 377"/>
        <xdr:cNvCxnSpPr/>
      </xdr:nvCxnSpPr>
      <xdr:spPr>
        <a:xfrm flipV="1">
          <a:off x="17018000" y="6124363"/>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80" name="直線コネクタ 37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81"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82" name="直線コネクタ 381"/>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124460</xdr:rowOff>
    </xdr:to>
    <xdr:cxnSp macro="">
      <xdr:nvCxnSpPr>
        <xdr:cNvPr id="383" name="直線コネクタ 382"/>
        <xdr:cNvCxnSpPr/>
      </xdr:nvCxnSpPr>
      <xdr:spPr>
        <a:xfrm flipV="1">
          <a:off x="16179800" y="708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105833</xdr:rowOff>
    </xdr:to>
    <xdr:cxnSp macro="">
      <xdr:nvCxnSpPr>
        <xdr:cNvPr id="386" name="直線コネクタ 385"/>
        <xdr:cNvCxnSpPr/>
      </xdr:nvCxnSpPr>
      <xdr:spPr>
        <a:xfrm flipV="1">
          <a:off x="15290800" y="715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14394</xdr:rowOff>
    </xdr:from>
    <xdr:to>
      <xdr:col>23</xdr:col>
      <xdr:colOff>457200</xdr:colOff>
      <xdr:row>39</xdr:row>
      <xdr:rowOff>115994</xdr:rowOff>
    </xdr:to>
    <xdr:sp macro="" textlink="">
      <xdr:nvSpPr>
        <xdr:cNvPr id="387" name="フローチャート : 判断 386"/>
        <xdr:cNvSpPr/>
      </xdr:nvSpPr>
      <xdr:spPr>
        <a:xfrm>
          <a:off x="16129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388" name="テキスト ボックス 387"/>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151554</xdr:rowOff>
    </xdr:to>
    <xdr:cxnSp macro="">
      <xdr:nvCxnSpPr>
        <xdr:cNvPr id="389" name="直線コネクタ 388"/>
        <xdr:cNvCxnSpPr/>
      </xdr:nvCxnSpPr>
      <xdr:spPr>
        <a:xfrm flipV="1">
          <a:off x="14401800" y="73067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78740</xdr:rowOff>
    </xdr:from>
    <xdr:to>
      <xdr:col>22</xdr:col>
      <xdr:colOff>254000</xdr:colOff>
      <xdr:row>40</xdr:row>
      <xdr:rowOff>8890</xdr:rowOff>
    </xdr:to>
    <xdr:sp macro="" textlink="">
      <xdr:nvSpPr>
        <xdr:cNvPr id="390" name="フローチャート : 判断 389"/>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1" name="テキスト ボックス 39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116840</xdr:rowOff>
    </xdr:to>
    <xdr:cxnSp macro="">
      <xdr:nvCxnSpPr>
        <xdr:cNvPr id="392" name="直線コネクタ 391"/>
        <xdr:cNvCxnSpPr/>
      </xdr:nvCxnSpPr>
      <xdr:spPr>
        <a:xfrm flipV="1">
          <a:off x="13512800" y="752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3" name="フローチャート :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395" name="フローチャート : 判断 394"/>
        <xdr:cNvSpPr/>
      </xdr:nvSpPr>
      <xdr:spPr>
        <a:xfrm>
          <a:off x="13462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396" name="テキスト ボックス 395"/>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4" name="円/楕円 40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5" name="テキスト ボックス 40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8" name="円/楕円 407"/>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9" name="テキスト ボックス 408"/>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0" name="円/楕円 409"/>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1" name="テキスト ボックス 410"/>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合併前の旧</a:t>
          </a:r>
          <a:r>
            <a:rPr lang="en-US" altLang="ja-JP" sz="1300" b="0" i="0" u="none" strike="noStrike">
              <a:solidFill>
                <a:schemeClr val="dk1"/>
              </a:solidFill>
              <a:effectLst/>
              <a:latin typeface="+mn-ea"/>
              <a:ea typeface="+mn-ea"/>
              <a:cs typeface="+mn-cs"/>
            </a:rPr>
            <a:t>8</a:t>
          </a:r>
          <a:r>
            <a:rPr lang="ja-JP" altLang="en-US" sz="1300" b="0" i="0" u="none" strike="noStrike">
              <a:solidFill>
                <a:schemeClr val="dk1"/>
              </a:solidFill>
              <a:effectLst/>
              <a:latin typeface="+mn-ea"/>
              <a:ea typeface="+mn-ea"/>
              <a:cs typeface="+mn-cs"/>
            </a:rPr>
            <a:t>団体や一部事務組合で発行した地方債、また合併後の旧合併特例事業債や臨時財政対策債の発行により地方債残高が増加（平成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年度と比較して一般会計等に係る地方債残高は</a:t>
          </a:r>
          <a:r>
            <a:rPr lang="en-US" altLang="ja-JP" sz="1300" b="0" i="0" u="none" strike="noStrike">
              <a:solidFill>
                <a:schemeClr val="dk1"/>
              </a:solidFill>
              <a:effectLst/>
              <a:latin typeface="+mn-ea"/>
              <a:ea typeface="+mn-ea"/>
              <a:cs typeface="+mn-cs"/>
            </a:rPr>
            <a:t>10,071</a:t>
          </a:r>
          <a:r>
            <a:rPr lang="ja-JP" altLang="en-US" sz="1300" b="0" i="0" u="none" strike="noStrike">
              <a:solidFill>
                <a:schemeClr val="dk1"/>
              </a:solidFill>
              <a:effectLst/>
              <a:latin typeface="+mn-ea"/>
              <a:ea typeface="+mn-ea"/>
              <a:cs typeface="+mn-cs"/>
            </a:rPr>
            <a:t>百万円増加）しているが、公営企業会計や一部事務組合の地方債残高の減、基準財政需要額算入見込額の増が要因となり、比率は毎年改善傾向となっている。しかしながら、類似団体平均、全国平均及び石川県平均のいずれも大きく上回り、高い水準で推移していることから、一層の改善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131403</xdr:rowOff>
    </xdr:from>
    <xdr:to>
      <xdr:col>24</xdr:col>
      <xdr:colOff>558800</xdr:colOff>
      <xdr:row>20</xdr:row>
      <xdr:rowOff>38777</xdr:rowOff>
    </xdr:to>
    <xdr:cxnSp macro="">
      <xdr:nvCxnSpPr>
        <xdr:cNvPr id="445" name="直線コネクタ 444"/>
        <xdr:cNvCxnSpPr/>
      </xdr:nvCxnSpPr>
      <xdr:spPr>
        <a:xfrm flipV="1">
          <a:off x="16179800" y="3388953"/>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38777</xdr:rowOff>
    </xdr:from>
    <xdr:to>
      <xdr:col>23</xdr:col>
      <xdr:colOff>406400</xdr:colOff>
      <xdr:row>20</xdr:row>
      <xdr:rowOff>138515</xdr:rowOff>
    </xdr:to>
    <xdr:cxnSp macro="">
      <xdr:nvCxnSpPr>
        <xdr:cNvPr id="448" name="直線コネクタ 447"/>
        <xdr:cNvCxnSpPr/>
      </xdr:nvCxnSpPr>
      <xdr:spPr>
        <a:xfrm flipV="1">
          <a:off x="15290800" y="346777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138515</xdr:rowOff>
    </xdr:from>
    <xdr:to>
      <xdr:col>22</xdr:col>
      <xdr:colOff>203200</xdr:colOff>
      <xdr:row>20</xdr:row>
      <xdr:rowOff>155406</xdr:rowOff>
    </xdr:to>
    <xdr:cxnSp macro="">
      <xdr:nvCxnSpPr>
        <xdr:cNvPr id="451" name="直線コネクタ 450"/>
        <xdr:cNvCxnSpPr/>
      </xdr:nvCxnSpPr>
      <xdr:spPr>
        <a:xfrm flipV="1">
          <a:off x="14401800" y="35675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155406</xdr:rowOff>
    </xdr:from>
    <xdr:to>
      <xdr:col>21</xdr:col>
      <xdr:colOff>0</xdr:colOff>
      <xdr:row>21</xdr:row>
      <xdr:rowOff>100584</xdr:rowOff>
    </xdr:to>
    <xdr:cxnSp macro="">
      <xdr:nvCxnSpPr>
        <xdr:cNvPr id="454" name="直線コネクタ 453"/>
        <xdr:cNvCxnSpPr/>
      </xdr:nvCxnSpPr>
      <xdr:spPr>
        <a:xfrm flipV="1">
          <a:off x="13512800" y="3584406"/>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80603</xdr:rowOff>
    </xdr:from>
    <xdr:to>
      <xdr:col>24</xdr:col>
      <xdr:colOff>609600</xdr:colOff>
      <xdr:row>20</xdr:row>
      <xdr:rowOff>10753</xdr:rowOff>
    </xdr:to>
    <xdr:sp macro="" textlink="">
      <xdr:nvSpPr>
        <xdr:cNvPr id="464" name="円/楕円 463"/>
        <xdr:cNvSpPr/>
      </xdr:nvSpPr>
      <xdr:spPr>
        <a:xfrm>
          <a:off x="169672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52680</xdr:rowOff>
    </xdr:from>
    <xdr:ext cx="762000" cy="259045"/>
    <xdr:sp macro="" textlink="">
      <xdr:nvSpPr>
        <xdr:cNvPr id="465" name="将来負担の状況該当値テキスト"/>
        <xdr:cNvSpPr txBox="1"/>
      </xdr:nvSpPr>
      <xdr:spPr>
        <a:xfrm>
          <a:off x="17106900" y="331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159427</xdr:rowOff>
    </xdr:from>
    <xdr:to>
      <xdr:col>23</xdr:col>
      <xdr:colOff>457200</xdr:colOff>
      <xdr:row>20</xdr:row>
      <xdr:rowOff>89577</xdr:rowOff>
    </xdr:to>
    <xdr:sp macro="" textlink="">
      <xdr:nvSpPr>
        <xdr:cNvPr id="466" name="円/楕円 465"/>
        <xdr:cNvSpPr/>
      </xdr:nvSpPr>
      <xdr:spPr>
        <a:xfrm>
          <a:off x="16129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74354</xdr:rowOff>
    </xdr:from>
    <xdr:ext cx="736600" cy="259045"/>
    <xdr:sp macro="" textlink="">
      <xdr:nvSpPr>
        <xdr:cNvPr id="467" name="テキスト ボックス 466"/>
        <xdr:cNvSpPr txBox="1"/>
      </xdr:nvSpPr>
      <xdr:spPr>
        <a:xfrm>
          <a:off x="15798800" y="350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87715</xdr:rowOff>
    </xdr:from>
    <xdr:to>
      <xdr:col>22</xdr:col>
      <xdr:colOff>254000</xdr:colOff>
      <xdr:row>21</xdr:row>
      <xdr:rowOff>17865</xdr:rowOff>
    </xdr:to>
    <xdr:sp macro="" textlink="">
      <xdr:nvSpPr>
        <xdr:cNvPr id="468" name="円/楕円 467"/>
        <xdr:cNvSpPr/>
      </xdr:nvSpPr>
      <xdr:spPr>
        <a:xfrm>
          <a:off x="15240000" y="35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2642</xdr:rowOff>
    </xdr:from>
    <xdr:ext cx="762000" cy="259045"/>
    <xdr:sp macro="" textlink="">
      <xdr:nvSpPr>
        <xdr:cNvPr id="469" name="テキスト ボックス 468"/>
        <xdr:cNvSpPr txBox="1"/>
      </xdr:nvSpPr>
      <xdr:spPr>
        <a:xfrm>
          <a:off x="14909800" y="36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104606</xdr:rowOff>
    </xdr:from>
    <xdr:to>
      <xdr:col>21</xdr:col>
      <xdr:colOff>50800</xdr:colOff>
      <xdr:row>21</xdr:row>
      <xdr:rowOff>34756</xdr:rowOff>
    </xdr:to>
    <xdr:sp macro="" textlink="">
      <xdr:nvSpPr>
        <xdr:cNvPr id="470" name="円/楕円 469"/>
        <xdr:cNvSpPr/>
      </xdr:nvSpPr>
      <xdr:spPr>
        <a:xfrm>
          <a:off x="14351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19533</xdr:rowOff>
    </xdr:from>
    <xdr:ext cx="762000" cy="259045"/>
    <xdr:sp macro="" textlink="">
      <xdr:nvSpPr>
        <xdr:cNvPr id="471" name="テキスト ボックス 470"/>
        <xdr:cNvSpPr txBox="1"/>
      </xdr:nvSpPr>
      <xdr:spPr>
        <a:xfrm>
          <a:off x="14020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49784</xdr:rowOff>
    </xdr:from>
    <xdr:to>
      <xdr:col>19</xdr:col>
      <xdr:colOff>533400</xdr:colOff>
      <xdr:row>21</xdr:row>
      <xdr:rowOff>151384</xdr:rowOff>
    </xdr:to>
    <xdr:sp macro="" textlink="">
      <xdr:nvSpPr>
        <xdr:cNvPr id="472" name="円/楕円 471"/>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136161</xdr:rowOff>
    </xdr:from>
    <xdr:ext cx="762000" cy="259045"/>
    <xdr:sp macro="" textlink="">
      <xdr:nvSpPr>
        <xdr:cNvPr id="473" name="テキスト ボックス 472"/>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職員数は着実に削減されているが、平成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年度は退職手当組合負担金の増加により前年度比</a:t>
          </a:r>
          <a:r>
            <a:rPr lang="en-US" altLang="ja-JP" sz="1300" b="0" i="0" u="none" strike="noStrike">
              <a:solidFill>
                <a:schemeClr val="dk1"/>
              </a:solidFill>
              <a:effectLst/>
              <a:latin typeface="+mj-ea"/>
              <a:ea typeface="+mj-ea"/>
              <a:cs typeface="+mn-cs"/>
            </a:rPr>
            <a:t>0.5</a:t>
          </a:r>
          <a:r>
            <a:rPr lang="ja-JP" altLang="en-US" sz="1300" b="0" i="0" u="none" strike="noStrike">
              <a:solidFill>
                <a:schemeClr val="dk1"/>
              </a:solidFill>
              <a:effectLst/>
              <a:latin typeface="+mj-ea"/>
              <a:ea typeface="+mj-ea"/>
              <a:cs typeface="+mn-cs"/>
            </a:rPr>
            <a:t>上昇した。また、類似団体平均や全国平均と比較しても低水準であるが、ごみ処理、消防業務等の一部事務組合や公営企業への人件費に相当する経費が多額であることから、人件費に準ずる費用を合計した人口</a:t>
          </a:r>
          <a:r>
            <a:rPr lang="en-US" altLang="ja-JP" sz="1300" b="0" i="0" u="none" strike="noStrike">
              <a:solidFill>
                <a:schemeClr val="dk1"/>
              </a:solidFill>
              <a:effectLst/>
              <a:latin typeface="+mj-ea"/>
              <a:ea typeface="+mj-ea"/>
              <a:cs typeface="+mn-cs"/>
            </a:rPr>
            <a:t>1</a:t>
          </a:r>
          <a:r>
            <a:rPr lang="ja-JP" altLang="en-US" sz="1300" b="0" i="0" u="none" strike="noStrike">
              <a:solidFill>
                <a:schemeClr val="dk1"/>
              </a:solidFill>
              <a:effectLst/>
              <a:latin typeface="+mj-ea"/>
              <a:ea typeface="+mj-ea"/>
              <a:cs typeface="+mn-cs"/>
            </a:rPr>
            <a:t>人当たりの決算額では類似団体平均を大きく上回ることとなる。今後も、一層の職員数の削減に努め、人件費の抑制を図る。</a:t>
          </a:r>
          <a:r>
            <a:rPr lang="ja-JP" altLang="en-US" sz="1300">
              <a:latin typeface="+mj-ea"/>
              <a:ea typeface="+mj-ea"/>
            </a:rPr>
            <a:t> </a:t>
          </a:r>
          <a:endParaRPr kumimoji="1" lang="ja-JP" altLang="en-US"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35</xdr:row>
      <xdr:rowOff>97064</xdr:rowOff>
    </xdr:to>
    <xdr:cxnSp macro="">
      <xdr:nvCxnSpPr>
        <xdr:cNvPr id="68" name="直線コネクタ 67"/>
        <xdr:cNvCxnSpPr/>
      </xdr:nvCxnSpPr>
      <xdr:spPr>
        <a:xfrm>
          <a:off x="3987800" y="6043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86178</xdr:rowOff>
    </xdr:to>
    <xdr:cxnSp macro="">
      <xdr:nvCxnSpPr>
        <xdr:cNvPr id="71" name="直線コネクタ 70"/>
        <xdr:cNvCxnSpPr/>
      </xdr:nvCxnSpPr>
      <xdr:spPr>
        <a:xfrm flipV="1">
          <a:off x="3098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35</xdr:row>
      <xdr:rowOff>162378</xdr:rowOff>
    </xdr:to>
    <xdr:cxnSp macro="">
      <xdr:nvCxnSpPr>
        <xdr:cNvPr id="74" name="直線コネクタ 73"/>
        <xdr:cNvCxnSpPr/>
      </xdr:nvCxnSpPr>
      <xdr:spPr>
        <a:xfrm flipV="1">
          <a:off x="2209800" y="608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162378</xdr:rowOff>
    </xdr:from>
    <xdr:to>
      <xdr:col>3</xdr:col>
      <xdr:colOff>142875</xdr:colOff>
      <xdr:row>36</xdr:row>
      <xdr:rowOff>1814</xdr:rowOff>
    </xdr:to>
    <xdr:cxnSp macro="">
      <xdr:nvCxnSpPr>
        <xdr:cNvPr id="77" name="直線コネクタ 76"/>
        <xdr:cNvCxnSpPr/>
      </xdr:nvCxnSpPr>
      <xdr:spPr>
        <a:xfrm flipV="1">
          <a:off x="1320800" y="6163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7" name="円/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9" name="円/楕円 88"/>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90" name="テキスト ボックス 89"/>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1" name="円/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111578</xdr:rowOff>
    </xdr:from>
    <xdr:to>
      <xdr:col>3</xdr:col>
      <xdr:colOff>193675</xdr:colOff>
      <xdr:row>36</xdr:row>
      <xdr:rowOff>41728</xdr:rowOff>
    </xdr:to>
    <xdr:sp macro="" textlink="">
      <xdr:nvSpPr>
        <xdr:cNvPr id="93" name="円/楕円 92"/>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51905</xdr:rowOff>
    </xdr:from>
    <xdr:ext cx="762000" cy="259045"/>
    <xdr:sp macro="" textlink="">
      <xdr:nvSpPr>
        <xdr:cNvPr id="94" name="テキスト ボックス 93"/>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平成</a:t>
          </a:r>
          <a:r>
            <a:rPr lang="en-US" altLang="ja-JP" sz="1300" b="0" i="0" u="none" strike="noStrike">
              <a:solidFill>
                <a:schemeClr val="dk1"/>
              </a:solidFill>
              <a:effectLst/>
              <a:latin typeface="+mj-ea"/>
              <a:ea typeface="+mj-ea"/>
              <a:cs typeface="+mn-cs"/>
            </a:rPr>
            <a:t>21</a:t>
          </a:r>
          <a:r>
            <a:rPr lang="ja-JP" altLang="en-US" sz="1300" b="0" i="0" u="none" strike="noStrike">
              <a:solidFill>
                <a:schemeClr val="dk1"/>
              </a:solidFill>
              <a:effectLst/>
              <a:latin typeface="+mj-ea"/>
              <a:ea typeface="+mj-ea"/>
              <a:cs typeface="+mn-cs"/>
            </a:rPr>
            <a:t>年度以降若干ながら改善の傾向であったが、平成</a:t>
          </a:r>
          <a:r>
            <a:rPr lang="en-US" altLang="ja-JP" sz="1300" b="0" i="0" u="none" strike="noStrike">
              <a:solidFill>
                <a:schemeClr val="dk1"/>
              </a:solidFill>
              <a:effectLst/>
              <a:latin typeface="+mj-ea"/>
              <a:ea typeface="+mj-ea"/>
              <a:cs typeface="+mn-cs"/>
            </a:rPr>
            <a:t>24</a:t>
          </a:r>
          <a:r>
            <a:rPr lang="ja-JP" altLang="en-US" sz="1300" b="0" i="0" u="none" strike="noStrike">
              <a:solidFill>
                <a:schemeClr val="dk1"/>
              </a:solidFill>
              <a:effectLst/>
              <a:latin typeface="+mj-ea"/>
              <a:ea typeface="+mj-ea"/>
              <a:cs typeface="+mn-cs"/>
            </a:rPr>
            <a:t>年度以降上昇が続いている。類似団体平均と比較すると低い水準ではあるものの、合併特例期間の終了による普通交付税の段階的な縮減措置が平成</a:t>
          </a:r>
          <a:r>
            <a:rPr lang="en-US" altLang="ja-JP" sz="1300" b="0" i="0" u="none" strike="noStrike">
              <a:solidFill>
                <a:schemeClr val="dk1"/>
              </a:solidFill>
              <a:effectLst/>
              <a:latin typeface="+mj-ea"/>
              <a:ea typeface="+mj-ea"/>
              <a:cs typeface="+mn-cs"/>
            </a:rPr>
            <a:t>27</a:t>
          </a:r>
          <a:r>
            <a:rPr lang="ja-JP" altLang="en-US" sz="1300" b="0" i="0" u="none" strike="noStrike">
              <a:solidFill>
                <a:schemeClr val="dk1"/>
              </a:solidFill>
              <a:effectLst/>
              <a:latin typeface="+mj-ea"/>
              <a:ea typeface="+mj-ea"/>
              <a:cs typeface="+mn-cs"/>
            </a:rPr>
            <a:t>年度から始まっており、今後も公共施設の見直しや指定管理導入施設の拡大などの維持管理費の縮減を図り、物件費の一層の抑制に努める。</a:t>
          </a:r>
          <a:r>
            <a:rPr lang="ja-JP" altLang="en-US" sz="1300">
              <a:latin typeface="+mj-ea"/>
              <a:ea typeface="+mj-ea"/>
            </a:rPr>
            <a:t> </a:t>
          </a:r>
          <a:endParaRPr kumimoji="1" lang="ja-JP" altLang="en-US" sz="13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34471</xdr:rowOff>
    </xdr:to>
    <xdr:cxnSp macro="">
      <xdr:nvCxnSpPr>
        <xdr:cNvPr id="131" name="直線コネクタ 130"/>
        <xdr:cNvCxnSpPr/>
      </xdr:nvCxnSpPr>
      <xdr:spPr>
        <a:xfrm>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162379</xdr:rowOff>
    </xdr:to>
    <xdr:cxnSp macro="">
      <xdr:nvCxnSpPr>
        <xdr:cNvPr id="134" name="直線コネクタ 133"/>
        <xdr:cNvCxnSpPr/>
      </xdr:nvCxnSpPr>
      <xdr:spPr>
        <a:xfrm>
          <a:off x="14782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118836</xdr:rowOff>
    </xdr:to>
    <xdr:cxnSp macro="">
      <xdr:nvCxnSpPr>
        <xdr:cNvPr id="137" name="直線コネクタ 136"/>
        <xdr:cNvCxnSpPr/>
      </xdr:nvCxnSpPr>
      <xdr:spPr>
        <a:xfrm>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75293</xdr:rowOff>
    </xdr:to>
    <xdr:cxnSp macro="">
      <xdr:nvCxnSpPr>
        <xdr:cNvPr id="140" name="直線コネクタ 139"/>
        <xdr:cNvCxnSpPr/>
      </xdr:nvCxnSpPr>
      <xdr:spPr>
        <a:xfrm>
          <a:off x="13004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50" name="円/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51"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2" name="円/楕円 151"/>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3" name="テキスト ボックス 15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4" name="円/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6" name="円/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7" name="テキスト ボックス 156"/>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8" name="円/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9" name="テキスト ボックス 158"/>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j-ea"/>
              <a:ea typeface="+mj-ea"/>
              <a:cs typeface="+mn-cs"/>
            </a:rPr>
            <a:t>石川県の平均を上回っているものの、類似団体平均及び全国平均を下回っている。これは、少子高齢化が進む中、医療、介護、福祉、子育て支援などの社会保障分野の財政需要が増嵩していることが要因であり、補助事業の人口</a:t>
          </a:r>
          <a:r>
            <a:rPr lang="en-US" altLang="ja-JP" sz="1300" b="0" i="0" u="none" strike="noStrike">
              <a:solidFill>
                <a:schemeClr val="dk1"/>
              </a:solidFill>
              <a:effectLst/>
              <a:latin typeface="+mj-ea"/>
              <a:ea typeface="+mj-ea"/>
              <a:cs typeface="+mn-cs"/>
            </a:rPr>
            <a:t>1</a:t>
          </a:r>
          <a:r>
            <a:rPr lang="ja-JP" altLang="en-US" sz="1300" b="0" i="0" u="none" strike="noStrike">
              <a:solidFill>
                <a:schemeClr val="dk1"/>
              </a:solidFill>
              <a:effectLst/>
              <a:latin typeface="+mj-ea"/>
              <a:ea typeface="+mj-ea"/>
              <a:cs typeface="+mn-cs"/>
            </a:rPr>
            <a:t>人当たり決算額は類似団体平均を</a:t>
          </a:r>
          <a:r>
            <a:rPr lang="en-US" altLang="ja-JP" sz="1300" b="0" i="0" u="none" strike="noStrike">
              <a:solidFill>
                <a:schemeClr val="dk1"/>
              </a:solidFill>
              <a:effectLst/>
              <a:latin typeface="+mj-ea"/>
              <a:ea typeface="+mj-ea"/>
              <a:cs typeface="+mn-cs"/>
            </a:rPr>
            <a:t>6,240</a:t>
          </a:r>
          <a:r>
            <a:rPr lang="ja-JP" altLang="en-US" sz="1300" b="0" i="0" u="none" strike="noStrike">
              <a:solidFill>
                <a:schemeClr val="dk1"/>
              </a:solidFill>
              <a:effectLst/>
              <a:latin typeface="+mj-ea"/>
              <a:ea typeface="+mj-ea"/>
              <a:cs typeface="+mn-cs"/>
            </a:rPr>
            <a:t>円上回っている状況である。今後も扶助費の増嵩は避けられない状況と認識しているが、財政運営への影響が最小限となるよう努める。</a:t>
          </a:r>
          <a:r>
            <a:rPr lang="ja-JP" altLang="en-US" sz="1300">
              <a:latin typeface="+mj-ea"/>
              <a:ea typeface="+mj-ea"/>
            </a:rPr>
            <a:t> </a:t>
          </a:r>
          <a:endParaRPr kumimoji="1" lang="ja-JP" altLang="en-US"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127000</xdr:rowOff>
    </xdr:to>
    <xdr:cxnSp macro="">
      <xdr:nvCxnSpPr>
        <xdr:cNvPr id="192" name="直線コネクタ 191"/>
        <xdr:cNvCxnSpPr/>
      </xdr:nvCxnSpPr>
      <xdr:spPr>
        <a:xfrm>
          <a:off x="3987800" y="9366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5" name="直線コネクタ 194"/>
        <xdr:cNvCxnSpPr/>
      </xdr:nvCxnSpPr>
      <xdr:spPr>
        <a:xfrm flipV="1">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8" name="直線コネクタ 197"/>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201" name="直線コネクタ 200"/>
        <xdr:cNvCxnSpPr/>
      </xdr:nvCxnSpPr>
      <xdr:spPr>
        <a:xfrm flipV="1">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11" name="円/楕円 210"/>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2"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3" name="円/楕円 21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4" name="テキスト ボックス 21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5" name="円/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7" name="円/楕円 21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8" name="テキスト ボックス 21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9" name="円/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22</a:t>
          </a:r>
          <a:r>
            <a:rPr lang="ja-JP" altLang="en-US" sz="1300" b="0" i="0" u="none" strike="noStrike">
              <a:solidFill>
                <a:schemeClr val="dk1"/>
              </a:solidFill>
              <a:effectLst/>
              <a:latin typeface="+mn-ea"/>
              <a:ea typeface="+mn-ea"/>
              <a:cs typeface="+mn-cs"/>
            </a:rPr>
            <a:t>年度以降ほぼ同水準で推移していたが、</a:t>
          </a:r>
          <a:r>
            <a:rPr lang="en-US" altLang="ja-JP" sz="1300" b="0" i="0" u="none" strike="noStrike">
              <a:solidFill>
                <a:schemeClr val="dk1"/>
              </a:solidFill>
              <a:effectLst/>
              <a:latin typeface="+mn-ea"/>
              <a:ea typeface="+mn-ea"/>
              <a:cs typeface="+mn-cs"/>
            </a:rPr>
            <a:t>H27</a:t>
          </a:r>
          <a:r>
            <a:rPr lang="ja-JP" altLang="en-US" sz="1300" b="0" i="0" u="none" strike="noStrike">
              <a:solidFill>
                <a:schemeClr val="dk1"/>
              </a:solidFill>
              <a:effectLst/>
              <a:latin typeface="+mn-ea"/>
              <a:ea typeface="+mn-ea"/>
              <a:cs typeface="+mn-cs"/>
            </a:rPr>
            <a:t>年度は前年度比</a:t>
          </a:r>
          <a:r>
            <a:rPr lang="en-US" altLang="ja-JP" sz="1300" b="0" i="0" u="none" strike="noStrike">
              <a:solidFill>
                <a:schemeClr val="dk1"/>
              </a:solidFill>
              <a:effectLst/>
              <a:latin typeface="+mn-ea"/>
              <a:ea typeface="+mn-ea"/>
              <a:cs typeface="+mn-cs"/>
            </a:rPr>
            <a:t>0.2</a:t>
          </a:r>
          <a:r>
            <a:rPr lang="ja-JP" altLang="en-US" sz="1300" b="0" i="0" u="none" strike="noStrike">
              <a:solidFill>
                <a:schemeClr val="dk1"/>
              </a:solidFill>
              <a:effectLst/>
              <a:latin typeface="+mn-ea"/>
              <a:ea typeface="+mn-ea"/>
              <a:cs typeface="+mn-cs"/>
            </a:rPr>
            <a:t>増の</a:t>
          </a:r>
          <a:r>
            <a:rPr lang="en-US" altLang="ja-JP" sz="1300" b="0" i="0" u="none" strike="noStrike">
              <a:solidFill>
                <a:schemeClr val="dk1"/>
              </a:solidFill>
              <a:effectLst/>
              <a:latin typeface="+mn-ea"/>
              <a:ea typeface="+mn-ea"/>
              <a:cs typeface="+mn-cs"/>
            </a:rPr>
            <a:t>9.0</a:t>
          </a:r>
          <a:r>
            <a:rPr lang="ja-JP" altLang="en-US" sz="1300" b="0" i="0" u="none" strike="noStrike">
              <a:solidFill>
                <a:schemeClr val="dk1"/>
              </a:solidFill>
              <a:effectLst/>
              <a:latin typeface="+mn-ea"/>
              <a:ea typeface="+mn-ea"/>
              <a:cs typeface="+mn-cs"/>
            </a:rPr>
            <a:t>となった。しかしながら、類似団体内では最低水準であり、全国平均と比較しても低水準を保っている。今後も、財政需要が増大する中、事務事業の見直しや事業の優先度を適切に判断し、歳出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94343</xdr:rowOff>
    </xdr:from>
    <xdr:to>
      <xdr:col>24</xdr:col>
      <xdr:colOff>31750</xdr:colOff>
      <xdr:row>62</xdr:row>
      <xdr:rowOff>61685</xdr:rowOff>
    </xdr:to>
    <xdr:cxnSp macro="">
      <xdr:nvCxnSpPr>
        <xdr:cNvPr id="250" name="直線コネクタ 249"/>
        <xdr:cNvCxnSpPr/>
      </xdr:nvCxnSpPr>
      <xdr:spPr>
        <a:xfrm flipV="1">
          <a:off x="16510000" y="93526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33762</xdr:rowOff>
    </xdr:from>
    <xdr:ext cx="762000" cy="259045"/>
    <xdr:sp macro="" textlink="">
      <xdr:nvSpPr>
        <xdr:cNvPr id="251"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61685</xdr:rowOff>
    </xdr:from>
    <xdr:to>
      <xdr:col>24</xdr:col>
      <xdr:colOff>120650</xdr:colOff>
      <xdr:row>62</xdr:row>
      <xdr:rowOff>61685</xdr:rowOff>
    </xdr:to>
    <xdr:cxnSp macro="">
      <xdr:nvCxnSpPr>
        <xdr:cNvPr id="252" name="直線コネクタ 251"/>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9270</xdr:rowOff>
    </xdr:from>
    <xdr:ext cx="762000" cy="259045"/>
    <xdr:sp macro="" textlink="">
      <xdr:nvSpPr>
        <xdr:cNvPr id="253" name="その他最大値テキスト"/>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54</xdr:row>
      <xdr:rowOff>94343</xdr:rowOff>
    </xdr:from>
    <xdr:to>
      <xdr:col>24</xdr:col>
      <xdr:colOff>120650</xdr:colOff>
      <xdr:row>54</xdr:row>
      <xdr:rowOff>94343</xdr:rowOff>
    </xdr:to>
    <xdr:cxnSp macro="">
      <xdr:nvCxnSpPr>
        <xdr:cNvPr id="254" name="直線コネクタ 253"/>
        <xdr:cNvCxnSpPr/>
      </xdr:nvCxnSpPr>
      <xdr:spPr>
        <a:xfrm>
          <a:off x="16421100" y="935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72572</xdr:rowOff>
    </xdr:from>
    <xdr:to>
      <xdr:col>24</xdr:col>
      <xdr:colOff>31750</xdr:colOff>
      <xdr:row>54</xdr:row>
      <xdr:rowOff>94343</xdr:rowOff>
    </xdr:to>
    <xdr:cxnSp macro="">
      <xdr:nvCxnSpPr>
        <xdr:cNvPr id="255" name="直線コネクタ 254"/>
        <xdr:cNvCxnSpPr/>
      </xdr:nvCxnSpPr>
      <xdr:spPr>
        <a:xfrm>
          <a:off x="15671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45555</xdr:rowOff>
    </xdr:from>
    <xdr:ext cx="762000" cy="259045"/>
    <xdr:sp macro="" textlink="">
      <xdr:nvSpPr>
        <xdr:cNvPr id="256" name="その他平均値テキスト"/>
        <xdr:cNvSpPr txBox="1"/>
      </xdr:nvSpPr>
      <xdr:spPr>
        <a:xfrm>
          <a:off x="16598900" y="981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73478</xdr:rowOff>
    </xdr:from>
    <xdr:to>
      <xdr:col>24</xdr:col>
      <xdr:colOff>82550</xdr:colOff>
      <xdr:row>58</xdr:row>
      <xdr:rowOff>3628</xdr:rowOff>
    </xdr:to>
    <xdr:sp macro="" textlink="">
      <xdr:nvSpPr>
        <xdr:cNvPr id="257" name="フローチャート : 判断 256"/>
        <xdr:cNvSpPr/>
      </xdr:nvSpPr>
      <xdr:spPr>
        <a:xfrm>
          <a:off x="164592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72572</xdr:rowOff>
    </xdr:to>
    <xdr:cxnSp macro="">
      <xdr:nvCxnSpPr>
        <xdr:cNvPr id="258" name="直線コネクタ 257"/>
        <xdr:cNvCxnSpPr/>
      </xdr:nvCxnSpPr>
      <xdr:spPr>
        <a:xfrm>
          <a:off x="14782800" y="9232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39915</xdr:rowOff>
    </xdr:to>
    <xdr:cxnSp macro="">
      <xdr:nvCxnSpPr>
        <xdr:cNvPr id="261" name="直線コネクタ 260"/>
        <xdr:cNvCxnSpPr/>
      </xdr:nvCxnSpPr>
      <xdr:spPr>
        <a:xfrm flipV="1">
          <a:off x="13893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40822</xdr:rowOff>
    </xdr:from>
    <xdr:to>
      <xdr:col>21</xdr:col>
      <xdr:colOff>412750</xdr:colOff>
      <xdr:row>57</xdr:row>
      <xdr:rowOff>142422</xdr:rowOff>
    </xdr:to>
    <xdr:sp macro="" textlink="">
      <xdr:nvSpPr>
        <xdr:cNvPr id="262" name="フローチャート :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54</xdr:row>
      <xdr:rowOff>39915</xdr:rowOff>
    </xdr:to>
    <xdr:cxnSp macro="">
      <xdr:nvCxnSpPr>
        <xdr:cNvPr id="264" name="直線コネクタ 263"/>
        <xdr:cNvCxnSpPr/>
      </xdr:nvCxnSpPr>
      <xdr:spPr>
        <a:xfrm>
          <a:off x="13004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29935</xdr:rowOff>
    </xdr:from>
    <xdr:to>
      <xdr:col>20</xdr:col>
      <xdr:colOff>209550</xdr:colOff>
      <xdr:row>57</xdr:row>
      <xdr:rowOff>131535</xdr:rowOff>
    </xdr:to>
    <xdr:sp macro="" textlink="">
      <xdr:nvSpPr>
        <xdr:cNvPr id="265" name="フローチャート : 判断 264"/>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66" name="テキスト ボックス 265"/>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67" name="フローチャート : 判断 266"/>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68" name="テキスト ボックス 267"/>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43543</xdr:rowOff>
    </xdr:from>
    <xdr:to>
      <xdr:col>24</xdr:col>
      <xdr:colOff>82550</xdr:colOff>
      <xdr:row>54</xdr:row>
      <xdr:rowOff>145143</xdr:rowOff>
    </xdr:to>
    <xdr:sp macro="" textlink="">
      <xdr:nvSpPr>
        <xdr:cNvPr id="274" name="円/楕円 273"/>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123570</xdr:rowOff>
    </xdr:from>
    <xdr:ext cx="762000" cy="259045"/>
    <xdr:sp macro="" textlink="">
      <xdr:nvSpPr>
        <xdr:cNvPr id="275" name="その他該当値テキスト"/>
        <xdr:cNvSpPr txBox="1"/>
      </xdr:nvSpPr>
      <xdr:spPr>
        <a:xfrm>
          <a:off x="16598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21772</xdr:rowOff>
    </xdr:from>
    <xdr:to>
      <xdr:col>22</xdr:col>
      <xdr:colOff>615950</xdr:colOff>
      <xdr:row>54</xdr:row>
      <xdr:rowOff>123372</xdr:rowOff>
    </xdr:to>
    <xdr:sp macro="" textlink="">
      <xdr:nvSpPr>
        <xdr:cNvPr id="276" name="円/楕円 275"/>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133549</xdr:rowOff>
    </xdr:from>
    <xdr:ext cx="736600" cy="259045"/>
    <xdr:sp macro="" textlink="">
      <xdr:nvSpPr>
        <xdr:cNvPr id="277" name="テキスト ボックス 276"/>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8" name="円/楕円 277"/>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9" name="テキスト ボックス 278"/>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160565</xdr:rowOff>
    </xdr:from>
    <xdr:to>
      <xdr:col>20</xdr:col>
      <xdr:colOff>209550</xdr:colOff>
      <xdr:row>54</xdr:row>
      <xdr:rowOff>90715</xdr:rowOff>
    </xdr:to>
    <xdr:sp macro="" textlink="">
      <xdr:nvSpPr>
        <xdr:cNvPr id="280" name="円/楕円 279"/>
        <xdr:cNvSpPr/>
      </xdr:nvSpPr>
      <xdr:spPr>
        <a:xfrm>
          <a:off x="13843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100892</xdr:rowOff>
    </xdr:from>
    <xdr:ext cx="762000" cy="259045"/>
    <xdr:sp macro="" textlink="">
      <xdr:nvSpPr>
        <xdr:cNvPr id="281" name="テキスト ボックス 280"/>
        <xdr:cNvSpPr txBox="1"/>
      </xdr:nvSpPr>
      <xdr:spPr>
        <a:xfrm>
          <a:off x="13512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2" name="円/楕円 281"/>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3" name="テキスト ボックス 282"/>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22</a:t>
          </a:r>
          <a:r>
            <a:rPr lang="ja-JP" altLang="en-US" sz="1300" b="0" i="0" u="none" strike="noStrike">
              <a:solidFill>
                <a:schemeClr val="dk1"/>
              </a:solidFill>
              <a:effectLst/>
              <a:latin typeface="+mn-ea"/>
              <a:ea typeface="+mn-ea"/>
              <a:cs typeface="+mn-cs"/>
            </a:rPr>
            <a:t>年度以降毎年改善が見られたが、平成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年度は交付金事業の増加により前年度から</a:t>
          </a:r>
          <a:r>
            <a:rPr lang="en-US" altLang="ja-JP" sz="1300" b="0" i="0" u="none" strike="noStrike">
              <a:solidFill>
                <a:schemeClr val="dk1"/>
              </a:solidFill>
              <a:effectLst/>
              <a:latin typeface="+mn-ea"/>
              <a:ea typeface="+mn-ea"/>
              <a:cs typeface="+mn-cs"/>
            </a:rPr>
            <a:t>0.2</a:t>
          </a:r>
          <a:r>
            <a:rPr lang="ja-JP" altLang="en-US" sz="1300" b="0" i="0" u="none" strike="noStrike">
              <a:solidFill>
                <a:schemeClr val="dk1"/>
              </a:solidFill>
              <a:effectLst/>
              <a:latin typeface="+mn-ea"/>
              <a:ea typeface="+mn-ea"/>
              <a:cs typeface="+mn-cs"/>
            </a:rPr>
            <a:t>上昇の</a:t>
          </a:r>
          <a:r>
            <a:rPr lang="en-US" altLang="ja-JP" sz="1300" b="0" i="0" u="none" strike="noStrike">
              <a:solidFill>
                <a:schemeClr val="dk1"/>
              </a:solidFill>
              <a:effectLst/>
              <a:latin typeface="+mn-ea"/>
              <a:ea typeface="+mn-ea"/>
              <a:cs typeface="+mn-cs"/>
            </a:rPr>
            <a:t>17.0</a:t>
          </a:r>
          <a:r>
            <a:rPr lang="ja-JP" altLang="en-US" sz="1300" b="0" i="0" u="none" strike="noStrike">
              <a:solidFill>
                <a:schemeClr val="dk1"/>
              </a:solidFill>
              <a:effectLst/>
              <a:latin typeface="+mn-ea"/>
              <a:ea typeface="+mn-ea"/>
              <a:cs typeface="+mn-cs"/>
            </a:rPr>
            <a:t>となり、類似団体平均や全国平均を大幅に上回る水準で推移しており、人口</a:t>
          </a:r>
          <a:r>
            <a:rPr lang="en-US" altLang="ja-JP" sz="1300" b="0" i="0" u="none" strike="noStrike">
              <a:solidFill>
                <a:schemeClr val="dk1"/>
              </a:solidFill>
              <a:effectLst/>
              <a:latin typeface="+mn-ea"/>
              <a:ea typeface="+mn-ea"/>
              <a:cs typeface="+mn-cs"/>
            </a:rPr>
            <a:t>1</a:t>
          </a:r>
          <a:r>
            <a:rPr lang="ja-JP" altLang="en-US" sz="1300" b="0" i="0" u="none" strike="noStrike">
              <a:solidFill>
                <a:schemeClr val="dk1"/>
              </a:solidFill>
              <a:effectLst/>
              <a:latin typeface="+mn-ea"/>
              <a:ea typeface="+mn-ea"/>
              <a:cs typeface="+mn-cs"/>
            </a:rPr>
            <a:t>人当たり決算額は類似団体平均の倍近い水準となっている。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10" name="直線コネクタ 309"/>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1"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2" name="直線コネクタ 311"/>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3"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4" name="直線コネクタ 313"/>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73660</xdr:rowOff>
    </xdr:from>
    <xdr:to>
      <xdr:col>24</xdr:col>
      <xdr:colOff>31750</xdr:colOff>
      <xdr:row>40</xdr:row>
      <xdr:rowOff>88900</xdr:rowOff>
    </xdr:to>
    <xdr:cxnSp macro="">
      <xdr:nvCxnSpPr>
        <xdr:cNvPr id="315" name="直線コネクタ 314"/>
        <xdr:cNvCxnSpPr/>
      </xdr:nvCxnSpPr>
      <xdr:spPr>
        <a:xfrm>
          <a:off x="15671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6"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7" name="フローチャート : 判断 316"/>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73660</xdr:rowOff>
    </xdr:from>
    <xdr:to>
      <xdr:col>22</xdr:col>
      <xdr:colOff>565150</xdr:colOff>
      <xdr:row>41</xdr:row>
      <xdr:rowOff>24130</xdr:rowOff>
    </xdr:to>
    <xdr:cxnSp macro="">
      <xdr:nvCxnSpPr>
        <xdr:cNvPr id="318" name="直線コネクタ 317"/>
        <xdr:cNvCxnSpPr/>
      </xdr:nvCxnSpPr>
      <xdr:spPr>
        <a:xfrm flipV="1">
          <a:off x="14782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9" name="フローチャート : 判断 318"/>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20" name="テキスト ボックス 319"/>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24130</xdr:rowOff>
    </xdr:from>
    <xdr:to>
      <xdr:col>21</xdr:col>
      <xdr:colOff>361950</xdr:colOff>
      <xdr:row>41</xdr:row>
      <xdr:rowOff>85090</xdr:rowOff>
    </xdr:to>
    <xdr:cxnSp macro="">
      <xdr:nvCxnSpPr>
        <xdr:cNvPr id="321" name="直線コネクタ 320"/>
        <xdr:cNvCxnSpPr/>
      </xdr:nvCxnSpPr>
      <xdr:spPr>
        <a:xfrm flipV="1">
          <a:off x="13893800" y="7053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2" name="フローチャート : 判断 321"/>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3" name="テキスト ボックス 322"/>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85090</xdr:rowOff>
    </xdr:from>
    <xdr:to>
      <xdr:col>20</xdr:col>
      <xdr:colOff>158750</xdr:colOff>
      <xdr:row>42</xdr:row>
      <xdr:rowOff>5080</xdr:rowOff>
    </xdr:to>
    <xdr:cxnSp macro="">
      <xdr:nvCxnSpPr>
        <xdr:cNvPr id="324" name="直線コネクタ 323"/>
        <xdr:cNvCxnSpPr/>
      </xdr:nvCxnSpPr>
      <xdr:spPr>
        <a:xfrm flipV="1">
          <a:off x="13004800" y="7114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5" name="フローチャート : 判断 324"/>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6" name="テキスト ボックス 325"/>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7" name="フローチャート : 判断 32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8" name="テキスト ボックス 32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4" name="円/楕円 333"/>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35"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22860</xdr:rowOff>
    </xdr:from>
    <xdr:to>
      <xdr:col>22</xdr:col>
      <xdr:colOff>615950</xdr:colOff>
      <xdr:row>40</xdr:row>
      <xdr:rowOff>124460</xdr:rowOff>
    </xdr:to>
    <xdr:sp macro="" textlink="">
      <xdr:nvSpPr>
        <xdr:cNvPr id="336" name="円/楕円 335"/>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109237</xdr:rowOff>
    </xdr:from>
    <xdr:ext cx="736600" cy="259045"/>
    <xdr:sp macro="" textlink="">
      <xdr:nvSpPr>
        <xdr:cNvPr id="337" name="テキスト ボックス 336"/>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144780</xdr:rowOff>
    </xdr:from>
    <xdr:to>
      <xdr:col>21</xdr:col>
      <xdr:colOff>412750</xdr:colOff>
      <xdr:row>41</xdr:row>
      <xdr:rowOff>74930</xdr:rowOff>
    </xdr:to>
    <xdr:sp macro="" textlink="">
      <xdr:nvSpPr>
        <xdr:cNvPr id="338" name="円/楕円 337"/>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59707</xdr:rowOff>
    </xdr:from>
    <xdr:ext cx="762000" cy="259045"/>
    <xdr:sp macro="" textlink="">
      <xdr:nvSpPr>
        <xdr:cNvPr id="339" name="テキスト ボックス 338"/>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34290</xdr:rowOff>
    </xdr:from>
    <xdr:to>
      <xdr:col>20</xdr:col>
      <xdr:colOff>209550</xdr:colOff>
      <xdr:row>41</xdr:row>
      <xdr:rowOff>135890</xdr:rowOff>
    </xdr:to>
    <xdr:sp macro="" textlink="">
      <xdr:nvSpPr>
        <xdr:cNvPr id="340" name="円/楕円 339"/>
        <xdr:cNvSpPr/>
      </xdr:nvSpPr>
      <xdr:spPr>
        <a:xfrm>
          <a:off x="13843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120667</xdr:rowOff>
    </xdr:from>
    <xdr:ext cx="762000" cy="259045"/>
    <xdr:sp macro="" textlink="">
      <xdr:nvSpPr>
        <xdr:cNvPr id="341" name="テキスト ボックス 340"/>
        <xdr:cNvSpPr txBox="1"/>
      </xdr:nvSpPr>
      <xdr:spPr>
        <a:xfrm>
          <a:off x="13512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125730</xdr:rowOff>
    </xdr:from>
    <xdr:to>
      <xdr:col>19</xdr:col>
      <xdr:colOff>6350</xdr:colOff>
      <xdr:row>42</xdr:row>
      <xdr:rowOff>55880</xdr:rowOff>
    </xdr:to>
    <xdr:sp macro="" textlink="">
      <xdr:nvSpPr>
        <xdr:cNvPr id="342" name="円/楕円 341"/>
        <xdr:cNvSpPr/>
      </xdr:nvSpPr>
      <xdr:spPr>
        <a:xfrm>
          <a:off x="12954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40657</xdr:rowOff>
    </xdr:from>
    <xdr:ext cx="762000" cy="259045"/>
    <xdr:sp macro="" textlink="">
      <xdr:nvSpPr>
        <xdr:cNvPr id="343" name="テキスト ボックス 342"/>
        <xdr:cNvSpPr txBox="1"/>
      </xdr:nvSpPr>
      <xdr:spPr>
        <a:xfrm>
          <a:off x="12623800" y="724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年度は前年度から</a:t>
          </a:r>
          <a:r>
            <a:rPr lang="en-US" altLang="ja-JP" sz="1300" b="0" i="0" u="none" strike="noStrike">
              <a:solidFill>
                <a:schemeClr val="dk1"/>
              </a:solidFill>
              <a:effectLst/>
              <a:latin typeface="+mn-ea"/>
              <a:ea typeface="+mn-ea"/>
              <a:cs typeface="+mn-cs"/>
            </a:rPr>
            <a:t>0.3</a:t>
          </a:r>
          <a:r>
            <a:rPr lang="ja-JP" altLang="en-US" sz="1300" b="0" i="0" u="none" strike="noStrike">
              <a:solidFill>
                <a:schemeClr val="dk1"/>
              </a:solidFill>
              <a:effectLst/>
              <a:latin typeface="+mn-ea"/>
              <a:ea typeface="+mn-ea"/>
              <a:cs typeface="+mn-cs"/>
            </a:rPr>
            <a:t>改善し、平成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年度以降も改善傾向は継続している。これは平成</a:t>
          </a:r>
          <a:r>
            <a:rPr lang="en-US" altLang="ja-JP" sz="1300" b="0" i="0" u="none" strike="noStrike">
              <a:solidFill>
                <a:schemeClr val="dk1"/>
              </a:solidFill>
              <a:effectLst/>
              <a:latin typeface="+mn-ea"/>
              <a:ea typeface="+mn-ea"/>
              <a:cs typeface="+mn-cs"/>
            </a:rPr>
            <a:t>17</a:t>
          </a:r>
          <a:r>
            <a:rPr lang="ja-JP" altLang="en-US" sz="1300" b="0" i="0" u="none" strike="noStrike">
              <a:solidFill>
                <a:schemeClr val="dk1"/>
              </a:solidFill>
              <a:effectLst/>
              <a:latin typeface="+mn-ea"/>
              <a:ea typeface="+mn-ea"/>
              <a:cs typeface="+mn-cs"/>
            </a:rPr>
            <a:t>年の合併以降、発行している地方債が旧合併特例事業債が中心であることが要因である。しかしながら、類似団体平均や全国平均と比較すると依然として高い水準にあることから、引き続き、一層の起債発行額の抑制及び計画的な償還管理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8" name="直線コネクタ 367"/>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2" name="直線コネクタ 37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69850</xdr:rowOff>
    </xdr:to>
    <xdr:cxnSp macro="">
      <xdr:nvCxnSpPr>
        <xdr:cNvPr id="373" name="直線コネクタ 372"/>
        <xdr:cNvCxnSpPr/>
      </xdr:nvCxnSpPr>
      <xdr:spPr>
        <a:xfrm flipV="1">
          <a:off x="3987800" y="136006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4"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5" name="フローチャート : 判断 37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83565</xdr:rowOff>
    </xdr:to>
    <xdr:cxnSp macro="">
      <xdr:nvCxnSpPr>
        <xdr:cNvPr id="376" name="直線コネクタ 375"/>
        <xdr:cNvCxnSpPr/>
      </xdr:nvCxnSpPr>
      <xdr:spPr>
        <a:xfrm flipV="1">
          <a:off x="3098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7" name="フローチャート : 判断 376"/>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83565</xdr:rowOff>
    </xdr:to>
    <xdr:cxnSp macro="">
      <xdr:nvCxnSpPr>
        <xdr:cNvPr id="379" name="直線コネクタ 378"/>
        <xdr:cNvCxnSpPr/>
      </xdr:nvCxnSpPr>
      <xdr:spPr>
        <a:xfrm>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0" name="フローチャート : 判断 379"/>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1" name="テキスト ボックス 380"/>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124713</xdr:rowOff>
    </xdr:to>
    <xdr:cxnSp macro="">
      <xdr:nvCxnSpPr>
        <xdr:cNvPr id="382" name="直線コネクタ 381"/>
        <xdr:cNvCxnSpPr/>
      </xdr:nvCxnSpPr>
      <xdr:spPr>
        <a:xfrm flipV="1">
          <a:off x="1320800" y="135869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3" name="フローチャート : 判断 382"/>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4" name="テキスト ボックス 38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5" name="フローチャート : 判断 384"/>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92" name="円/楕円 391"/>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85362</xdr:rowOff>
    </xdr:from>
    <xdr:ext cx="762000" cy="259045"/>
    <xdr:sp macro="" textlink="">
      <xdr:nvSpPr>
        <xdr:cNvPr id="393" name="公債費該当値テキスト"/>
        <xdr:cNvSpPr txBox="1"/>
      </xdr:nvSpPr>
      <xdr:spPr>
        <a:xfrm>
          <a:off x="4914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4" name="円/楕円 39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5" name="テキスト ボックス 39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96" name="円/楕円 395"/>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97" name="テキスト ボックス 396"/>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163068</xdr:rowOff>
    </xdr:from>
    <xdr:to>
      <xdr:col>3</xdr:col>
      <xdr:colOff>193675</xdr:colOff>
      <xdr:row>79</xdr:row>
      <xdr:rowOff>93218</xdr:rowOff>
    </xdr:to>
    <xdr:sp macro="" textlink="">
      <xdr:nvSpPr>
        <xdr:cNvPr id="398" name="円/楕円 39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77995</xdr:rowOff>
    </xdr:from>
    <xdr:ext cx="762000" cy="259045"/>
    <xdr:sp macro="" textlink="">
      <xdr:nvSpPr>
        <xdr:cNvPr id="399" name="テキスト ボックス 39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400" name="円/楕円 399"/>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401" name="テキスト ボックス 400"/>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類似団体平均や全国平均と比較して低い水準で推移してきたが、平成</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年度は前年度比</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上昇している。普通建設事業費については、人口</a:t>
          </a:r>
          <a:r>
            <a:rPr lang="en-US" altLang="ja-JP" sz="1300" b="0" i="0" u="none" strike="noStrike">
              <a:solidFill>
                <a:schemeClr val="dk1"/>
              </a:solidFill>
              <a:effectLst/>
              <a:latin typeface="+mn-ea"/>
              <a:ea typeface="+mn-ea"/>
              <a:cs typeface="+mn-cs"/>
            </a:rPr>
            <a:t>1</a:t>
          </a:r>
          <a:r>
            <a:rPr lang="ja-JP" altLang="en-US" sz="1300" b="0" i="0" u="none" strike="noStrike">
              <a:solidFill>
                <a:schemeClr val="dk1"/>
              </a:solidFill>
              <a:effectLst/>
              <a:latin typeface="+mn-ea"/>
              <a:ea typeface="+mn-ea"/>
              <a:cs typeface="+mn-cs"/>
            </a:rPr>
            <a:t>人当たり決算額が類似団体平均の２倍以上と多額となっており、特に近年は経済対策に伴い大幅に増加していることから、適正な水準に向けて事業費の抑制を図ることとする。今後も、財政需要が増大する中、事務事業の見直しや各種事業の優先度を適切に判断し、歳出の抑制に努める。</a:t>
          </a:r>
          <a:r>
            <a:rPr lang="ja-JP" altLang="en-US" sz="1300">
              <a:latin typeface="+mn-ea"/>
              <a:ea typeface="+mn-ea"/>
            </a:rPr>
            <a:t> </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7" name="直線コネクタ 426"/>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8"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9" name="直線コネクタ 428"/>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44704</xdr:rowOff>
    </xdr:to>
    <xdr:cxnSp macro="">
      <xdr:nvCxnSpPr>
        <xdr:cNvPr id="432" name="直線コネクタ 431"/>
        <xdr:cNvCxnSpPr/>
      </xdr:nvCxnSpPr>
      <xdr:spPr>
        <a:xfrm>
          <a:off x="15671800" y="129697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4" name="フローチャート :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75</xdr:row>
      <xdr:rowOff>161289</xdr:rowOff>
    </xdr:to>
    <xdr:cxnSp macro="">
      <xdr:nvCxnSpPr>
        <xdr:cNvPr id="435" name="直線コネクタ 434"/>
        <xdr:cNvCxnSpPr/>
      </xdr:nvCxnSpPr>
      <xdr:spPr>
        <a:xfrm flipV="1">
          <a:off x="14782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6" name="フローチャート : 判断 435"/>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7" name="テキスト ボックス 436"/>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62992</xdr:rowOff>
    </xdr:to>
    <xdr:cxnSp macro="">
      <xdr:nvCxnSpPr>
        <xdr:cNvPr id="438" name="直線コネクタ 437"/>
        <xdr:cNvCxnSpPr/>
      </xdr:nvCxnSpPr>
      <xdr:spPr>
        <a:xfrm flipV="1">
          <a:off x="13893800" y="130200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9" name="フローチャート : 判断 438"/>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0" name="テキスト ボックス 43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99568</xdr:rowOff>
    </xdr:to>
    <xdr:cxnSp macro="">
      <xdr:nvCxnSpPr>
        <xdr:cNvPr id="441" name="直線コネクタ 440"/>
        <xdr:cNvCxnSpPr/>
      </xdr:nvCxnSpPr>
      <xdr:spPr>
        <a:xfrm flipV="1">
          <a:off x="13004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2" name="フローチャート : 判断 441"/>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3" name="テキスト ボックス 442"/>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フローチャート :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51" name="円/楕円 45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52"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53" name="円/楕円 452"/>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54" name="テキスト ボックス 453"/>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5" name="円/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7" name="円/楕円 45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8" name="テキスト ボックス 457"/>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9" name="円/楕円 458"/>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160545</xdr:rowOff>
    </xdr:from>
    <xdr:ext cx="762000" cy="259045"/>
    <xdr:sp macro="" textlink="">
      <xdr:nvSpPr>
        <xdr:cNvPr id="460" name="テキスト ボックス 459"/>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石川県白山市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60249</xdr:rowOff>
    </xdr:from>
    <xdr:to>
      <xdr:col>4</xdr:col>
      <xdr:colOff>1117600</xdr:colOff>
      <xdr:row>16</xdr:row>
      <xdr:rowOff>72288</xdr:rowOff>
    </xdr:to>
    <xdr:cxnSp macro="">
      <xdr:nvCxnSpPr>
        <xdr:cNvPr id="50" name="直線コネクタ 49"/>
        <xdr:cNvCxnSpPr/>
      </xdr:nvCxnSpPr>
      <xdr:spPr bwMode="auto">
        <a:xfrm>
          <a:off x="5003800" y="2851074"/>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122542</xdr:rowOff>
    </xdr:from>
    <xdr:to>
      <xdr:col>4</xdr:col>
      <xdr:colOff>469900</xdr:colOff>
      <xdr:row>16</xdr:row>
      <xdr:rowOff>60249</xdr:rowOff>
    </xdr:to>
    <xdr:cxnSp macro="">
      <xdr:nvCxnSpPr>
        <xdr:cNvPr id="53" name="直線コネクタ 52"/>
        <xdr:cNvCxnSpPr/>
      </xdr:nvCxnSpPr>
      <xdr:spPr bwMode="auto">
        <a:xfrm>
          <a:off x="4305300" y="2741917"/>
          <a:ext cx="698500" cy="10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98158</xdr:rowOff>
    </xdr:from>
    <xdr:to>
      <xdr:col>3</xdr:col>
      <xdr:colOff>904875</xdr:colOff>
      <xdr:row>15</xdr:row>
      <xdr:rowOff>122542</xdr:rowOff>
    </xdr:to>
    <xdr:cxnSp macro="">
      <xdr:nvCxnSpPr>
        <xdr:cNvPr id="56" name="直線コネクタ 55"/>
        <xdr:cNvCxnSpPr/>
      </xdr:nvCxnSpPr>
      <xdr:spPr bwMode="auto">
        <a:xfrm>
          <a:off x="3606800" y="2546083"/>
          <a:ext cx="698500" cy="19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47828</xdr:rowOff>
    </xdr:from>
    <xdr:to>
      <xdr:col>3</xdr:col>
      <xdr:colOff>206375</xdr:colOff>
      <xdr:row>14</xdr:row>
      <xdr:rowOff>98158</xdr:rowOff>
    </xdr:to>
    <xdr:cxnSp macro="">
      <xdr:nvCxnSpPr>
        <xdr:cNvPr id="59" name="直線コネクタ 58"/>
        <xdr:cNvCxnSpPr/>
      </xdr:nvCxnSpPr>
      <xdr:spPr bwMode="auto">
        <a:xfrm>
          <a:off x="2908300" y="2495753"/>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21488</xdr:rowOff>
    </xdr:from>
    <xdr:to>
      <xdr:col>5</xdr:col>
      <xdr:colOff>34925</xdr:colOff>
      <xdr:row>16</xdr:row>
      <xdr:rowOff>123088</xdr:rowOff>
    </xdr:to>
    <xdr:sp macro="" textlink="">
      <xdr:nvSpPr>
        <xdr:cNvPr id="69" name="円/楕円 68"/>
        <xdr:cNvSpPr/>
      </xdr:nvSpPr>
      <xdr:spPr bwMode="auto">
        <a:xfrm>
          <a:off x="5600700" y="281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38015</xdr:rowOff>
    </xdr:from>
    <xdr:ext cx="762000" cy="259045"/>
    <xdr:sp macro="" textlink="">
      <xdr:nvSpPr>
        <xdr:cNvPr id="70" name="人口1人当たり決算額の推移該当値テキスト130"/>
        <xdr:cNvSpPr txBox="1"/>
      </xdr:nvSpPr>
      <xdr:spPr>
        <a:xfrm>
          <a:off x="5740400" y="26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9449</xdr:rowOff>
    </xdr:from>
    <xdr:to>
      <xdr:col>4</xdr:col>
      <xdr:colOff>520700</xdr:colOff>
      <xdr:row>16</xdr:row>
      <xdr:rowOff>111049</xdr:rowOff>
    </xdr:to>
    <xdr:sp macro="" textlink="">
      <xdr:nvSpPr>
        <xdr:cNvPr id="71" name="円/楕円 70"/>
        <xdr:cNvSpPr/>
      </xdr:nvSpPr>
      <xdr:spPr bwMode="auto">
        <a:xfrm>
          <a:off x="4953000" y="28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121226</xdr:rowOff>
    </xdr:from>
    <xdr:ext cx="736600" cy="259045"/>
    <xdr:sp macro="" textlink="">
      <xdr:nvSpPr>
        <xdr:cNvPr id="72" name="テキスト ボックス 71"/>
        <xdr:cNvSpPr txBox="1"/>
      </xdr:nvSpPr>
      <xdr:spPr>
        <a:xfrm>
          <a:off x="4622800" y="256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71742</xdr:rowOff>
    </xdr:from>
    <xdr:to>
      <xdr:col>3</xdr:col>
      <xdr:colOff>955675</xdr:colOff>
      <xdr:row>16</xdr:row>
      <xdr:rowOff>1892</xdr:rowOff>
    </xdr:to>
    <xdr:sp macro="" textlink="">
      <xdr:nvSpPr>
        <xdr:cNvPr id="73" name="円/楕円 72"/>
        <xdr:cNvSpPr/>
      </xdr:nvSpPr>
      <xdr:spPr bwMode="auto">
        <a:xfrm>
          <a:off x="4254500" y="269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12069</xdr:rowOff>
    </xdr:from>
    <xdr:ext cx="762000" cy="259045"/>
    <xdr:sp macro="" textlink="">
      <xdr:nvSpPr>
        <xdr:cNvPr id="74" name="テキスト ボックス 73"/>
        <xdr:cNvSpPr txBox="1"/>
      </xdr:nvSpPr>
      <xdr:spPr>
        <a:xfrm>
          <a:off x="3924300" y="24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47358</xdr:rowOff>
    </xdr:from>
    <xdr:to>
      <xdr:col>3</xdr:col>
      <xdr:colOff>257175</xdr:colOff>
      <xdr:row>14</xdr:row>
      <xdr:rowOff>148958</xdr:rowOff>
    </xdr:to>
    <xdr:sp macro="" textlink="">
      <xdr:nvSpPr>
        <xdr:cNvPr id="75" name="円/楕円 74"/>
        <xdr:cNvSpPr/>
      </xdr:nvSpPr>
      <xdr:spPr bwMode="auto">
        <a:xfrm>
          <a:off x="3556000" y="24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159135</xdr:rowOff>
    </xdr:from>
    <xdr:ext cx="762000" cy="259045"/>
    <xdr:sp macro="" textlink="">
      <xdr:nvSpPr>
        <xdr:cNvPr id="76" name="テキスト ボックス 75"/>
        <xdr:cNvSpPr txBox="1"/>
      </xdr:nvSpPr>
      <xdr:spPr>
        <a:xfrm>
          <a:off x="3225800" y="226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168478</xdr:rowOff>
    </xdr:from>
    <xdr:to>
      <xdr:col>2</xdr:col>
      <xdr:colOff>692150</xdr:colOff>
      <xdr:row>14</xdr:row>
      <xdr:rowOff>98628</xdr:rowOff>
    </xdr:to>
    <xdr:sp macro="" textlink="">
      <xdr:nvSpPr>
        <xdr:cNvPr id="77" name="円/楕円 76"/>
        <xdr:cNvSpPr/>
      </xdr:nvSpPr>
      <xdr:spPr bwMode="auto">
        <a:xfrm>
          <a:off x="2857500" y="244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108805</xdr:rowOff>
    </xdr:from>
    <xdr:ext cx="762000" cy="259045"/>
    <xdr:sp macro="" textlink="">
      <xdr:nvSpPr>
        <xdr:cNvPr id="78" name="テキスト ボックス 77"/>
        <xdr:cNvSpPr txBox="1"/>
      </xdr:nvSpPr>
      <xdr:spPr>
        <a:xfrm>
          <a:off x="2527300" y="221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51529</xdr:rowOff>
    </xdr:from>
    <xdr:to>
      <xdr:col>4</xdr:col>
      <xdr:colOff>1117600</xdr:colOff>
      <xdr:row>37</xdr:row>
      <xdr:rowOff>265630</xdr:rowOff>
    </xdr:to>
    <xdr:cxnSp macro="">
      <xdr:nvCxnSpPr>
        <xdr:cNvPr id="108" name="直線コネクタ 107"/>
        <xdr:cNvCxnSpPr/>
      </xdr:nvCxnSpPr>
      <xdr:spPr bwMode="auto">
        <a:xfrm flipV="1">
          <a:off x="5651500" y="6318979"/>
          <a:ext cx="0" cy="10713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237707</xdr:rowOff>
    </xdr:from>
    <xdr:ext cx="762000" cy="259045"/>
    <xdr:sp macro="" textlink="">
      <xdr:nvSpPr>
        <xdr:cNvPr id="109" name="人口1人当たり決算額の推移最小値テキスト445"/>
        <xdr:cNvSpPr txBox="1"/>
      </xdr:nvSpPr>
      <xdr:spPr>
        <a:xfrm>
          <a:off x="5740400" y="7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265630</xdr:rowOff>
    </xdr:from>
    <xdr:to>
      <xdr:col>5</xdr:col>
      <xdr:colOff>73025</xdr:colOff>
      <xdr:row>37</xdr:row>
      <xdr:rowOff>265630</xdr:rowOff>
    </xdr:to>
    <xdr:cxnSp macro="">
      <xdr:nvCxnSpPr>
        <xdr:cNvPr id="110" name="直線コネクタ 109"/>
        <xdr:cNvCxnSpPr/>
      </xdr:nvCxnSpPr>
      <xdr:spPr bwMode="auto">
        <a:xfrm>
          <a:off x="5562600" y="73903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137906</xdr:rowOff>
    </xdr:from>
    <xdr:ext cx="762000" cy="259045"/>
    <xdr:sp macro="" textlink="">
      <xdr:nvSpPr>
        <xdr:cNvPr id="111" name="人口1人当たり決算額の推移最大値テキスト445"/>
        <xdr:cNvSpPr txBox="1"/>
      </xdr:nvSpPr>
      <xdr:spPr>
        <a:xfrm>
          <a:off x="5740400" y="606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34</xdr:row>
      <xdr:rowOff>51529</xdr:rowOff>
    </xdr:from>
    <xdr:to>
      <xdr:col>5</xdr:col>
      <xdr:colOff>73025</xdr:colOff>
      <xdr:row>34</xdr:row>
      <xdr:rowOff>51529</xdr:rowOff>
    </xdr:to>
    <xdr:cxnSp macro="">
      <xdr:nvCxnSpPr>
        <xdr:cNvPr id="112" name="直線コネクタ 111"/>
        <xdr:cNvCxnSpPr/>
      </xdr:nvCxnSpPr>
      <xdr:spPr bwMode="auto">
        <a:xfrm>
          <a:off x="5562600" y="6318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225004</xdr:rowOff>
    </xdr:from>
    <xdr:to>
      <xdr:col>4</xdr:col>
      <xdr:colOff>1117600</xdr:colOff>
      <xdr:row>34</xdr:row>
      <xdr:rowOff>286628</xdr:rowOff>
    </xdr:to>
    <xdr:cxnSp macro="">
      <xdr:nvCxnSpPr>
        <xdr:cNvPr id="113" name="直線コネクタ 112"/>
        <xdr:cNvCxnSpPr/>
      </xdr:nvCxnSpPr>
      <xdr:spPr bwMode="auto">
        <a:xfrm>
          <a:off x="5003800" y="6492454"/>
          <a:ext cx="647700" cy="6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230504</xdr:rowOff>
    </xdr:from>
    <xdr:ext cx="762000" cy="259045"/>
    <xdr:sp macro="" textlink="">
      <xdr:nvSpPr>
        <xdr:cNvPr id="114" name="人口1人当たり決算額の推移平均値テキスト445"/>
        <xdr:cNvSpPr txBox="1"/>
      </xdr:nvSpPr>
      <xdr:spPr>
        <a:xfrm>
          <a:off x="5740400" y="6840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258427</xdr:rowOff>
    </xdr:from>
    <xdr:to>
      <xdr:col>5</xdr:col>
      <xdr:colOff>34925</xdr:colOff>
      <xdr:row>36</xdr:row>
      <xdr:rowOff>17127</xdr:rowOff>
    </xdr:to>
    <xdr:sp macro="" textlink="">
      <xdr:nvSpPr>
        <xdr:cNvPr id="115" name="フローチャート : 判断 114"/>
        <xdr:cNvSpPr/>
      </xdr:nvSpPr>
      <xdr:spPr bwMode="auto">
        <a:xfrm>
          <a:off x="56007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185032</xdr:rowOff>
    </xdr:from>
    <xdr:to>
      <xdr:col>4</xdr:col>
      <xdr:colOff>469900</xdr:colOff>
      <xdr:row>34</xdr:row>
      <xdr:rowOff>225004</xdr:rowOff>
    </xdr:to>
    <xdr:cxnSp macro="">
      <xdr:nvCxnSpPr>
        <xdr:cNvPr id="116" name="直線コネクタ 115"/>
        <xdr:cNvCxnSpPr/>
      </xdr:nvCxnSpPr>
      <xdr:spPr bwMode="auto">
        <a:xfrm>
          <a:off x="4305300" y="6452482"/>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241576</xdr:rowOff>
    </xdr:from>
    <xdr:to>
      <xdr:col>4</xdr:col>
      <xdr:colOff>520700</xdr:colOff>
      <xdr:row>36</xdr:row>
      <xdr:rowOff>276</xdr:rowOff>
    </xdr:to>
    <xdr:sp macro="" textlink="">
      <xdr:nvSpPr>
        <xdr:cNvPr id="117" name="フローチャート : 判断 116"/>
        <xdr:cNvSpPr/>
      </xdr:nvSpPr>
      <xdr:spPr bwMode="auto">
        <a:xfrm>
          <a:off x="4953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327953</xdr:rowOff>
    </xdr:from>
    <xdr:ext cx="736600" cy="259045"/>
    <xdr:sp macro="" textlink="">
      <xdr:nvSpPr>
        <xdr:cNvPr id="118" name="テキスト ボックス 117"/>
        <xdr:cNvSpPr txBox="1"/>
      </xdr:nvSpPr>
      <xdr:spPr>
        <a:xfrm>
          <a:off x="4622800" y="693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85754</xdr:rowOff>
    </xdr:from>
    <xdr:to>
      <xdr:col>3</xdr:col>
      <xdr:colOff>904875</xdr:colOff>
      <xdr:row>34</xdr:row>
      <xdr:rowOff>185032</xdr:rowOff>
    </xdr:to>
    <xdr:cxnSp macro="">
      <xdr:nvCxnSpPr>
        <xdr:cNvPr id="119" name="直線コネクタ 118"/>
        <xdr:cNvCxnSpPr/>
      </xdr:nvCxnSpPr>
      <xdr:spPr bwMode="auto">
        <a:xfrm>
          <a:off x="3606800" y="6353204"/>
          <a:ext cx="698500" cy="9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178482</xdr:rowOff>
    </xdr:from>
    <xdr:to>
      <xdr:col>3</xdr:col>
      <xdr:colOff>955675</xdr:colOff>
      <xdr:row>35</xdr:row>
      <xdr:rowOff>280082</xdr:rowOff>
    </xdr:to>
    <xdr:sp macro="" textlink="">
      <xdr:nvSpPr>
        <xdr:cNvPr id="120" name="フローチャート : 判断 119"/>
        <xdr:cNvSpPr/>
      </xdr:nvSpPr>
      <xdr:spPr bwMode="auto">
        <a:xfrm>
          <a:off x="4254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264859</xdr:rowOff>
    </xdr:from>
    <xdr:ext cx="762000" cy="259045"/>
    <xdr:sp macro="" textlink="">
      <xdr:nvSpPr>
        <xdr:cNvPr id="121" name="テキスト ボックス 120"/>
        <xdr:cNvSpPr txBox="1"/>
      </xdr:nvSpPr>
      <xdr:spPr>
        <a:xfrm>
          <a:off x="3924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183464</xdr:rowOff>
    </xdr:from>
    <xdr:to>
      <xdr:col>3</xdr:col>
      <xdr:colOff>206375</xdr:colOff>
      <xdr:row>34</xdr:row>
      <xdr:rowOff>85754</xdr:rowOff>
    </xdr:to>
    <xdr:cxnSp macro="">
      <xdr:nvCxnSpPr>
        <xdr:cNvPr id="122" name="直線コネクタ 121"/>
        <xdr:cNvCxnSpPr/>
      </xdr:nvCxnSpPr>
      <xdr:spPr bwMode="auto">
        <a:xfrm>
          <a:off x="2908300" y="6108014"/>
          <a:ext cx="698500" cy="24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148601</xdr:rowOff>
    </xdr:from>
    <xdr:to>
      <xdr:col>3</xdr:col>
      <xdr:colOff>257175</xdr:colOff>
      <xdr:row>35</xdr:row>
      <xdr:rowOff>250201</xdr:rowOff>
    </xdr:to>
    <xdr:sp macro="" textlink="">
      <xdr:nvSpPr>
        <xdr:cNvPr id="123" name="フローチャート : 判断 122"/>
        <xdr:cNvSpPr/>
      </xdr:nvSpPr>
      <xdr:spPr bwMode="auto">
        <a:xfrm>
          <a:off x="35560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234978</xdr:rowOff>
    </xdr:from>
    <xdr:ext cx="762000" cy="259045"/>
    <xdr:sp macro="" textlink="">
      <xdr:nvSpPr>
        <xdr:cNvPr id="124" name="テキスト ボックス 123"/>
        <xdr:cNvSpPr txBox="1"/>
      </xdr:nvSpPr>
      <xdr:spPr>
        <a:xfrm>
          <a:off x="32258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103240</xdr:rowOff>
    </xdr:from>
    <xdr:to>
      <xdr:col>2</xdr:col>
      <xdr:colOff>692150</xdr:colOff>
      <xdr:row>35</xdr:row>
      <xdr:rowOff>204840</xdr:rowOff>
    </xdr:to>
    <xdr:sp macro="" textlink="">
      <xdr:nvSpPr>
        <xdr:cNvPr id="125" name="フローチャート : 判断 124"/>
        <xdr:cNvSpPr/>
      </xdr:nvSpPr>
      <xdr:spPr bwMode="auto">
        <a:xfrm>
          <a:off x="28575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189617</xdr:rowOff>
    </xdr:from>
    <xdr:ext cx="762000" cy="259045"/>
    <xdr:sp macro="" textlink="">
      <xdr:nvSpPr>
        <xdr:cNvPr id="126" name="テキスト ボックス 125"/>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235828</xdr:rowOff>
    </xdr:from>
    <xdr:to>
      <xdr:col>5</xdr:col>
      <xdr:colOff>34925</xdr:colOff>
      <xdr:row>34</xdr:row>
      <xdr:rowOff>337428</xdr:rowOff>
    </xdr:to>
    <xdr:sp macro="" textlink="">
      <xdr:nvSpPr>
        <xdr:cNvPr id="132" name="円/楕円 131"/>
        <xdr:cNvSpPr/>
      </xdr:nvSpPr>
      <xdr:spPr bwMode="auto">
        <a:xfrm>
          <a:off x="5600700" y="650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80905</xdr:rowOff>
    </xdr:from>
    <xdr:ext cx="762000" cy="259045"/>
    <xdr:sp macro="" textlink="">
      <xdr:nvSpPr>
        <xdr:cNvPr id="133" name="人口1人当たり決算額の推移該当値テキスト445"/>
        <xdr:cNvSpPr txBox="1"/>
      </xdr:nvSpPr>
      <xdr:spPr>
        <a:xfrm>
          <a:off x="5740400" y="634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174204</xdr:rowOff>
    </xdr:from>
    <xdr:to>
      <xdr:col>4</xdr:col>
      <xdr:colOff>520700</xdr:colOff>
      <xdr:row>34</xdr:row>
      <xdr:rowOff>275804</xdr:rowOff>
    </xdr:to>
    <xdr:sp macro="" textlink="">
      <xdr:nvSpPr>
        <xdr:cNvPr id="134" name="円/楕円 133"/>
        <xdr:cNvSpPr/>
      </xdr:nvSpPr>
      <xdr:spPr bwMode="auto">
        <a:xfrm>
          <a:off x="4953000" y="644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285981</xdr:rowOff>
    </xdr:from>
    <xdr:ext cx="736600" cy="259045"/>
    <xdr:sp macro="" textlink="">
      <xdr:nvSpPr>
        <xdr:cNvPr id="135" name="テキスト ボックス 134"/>
        <xdr:cNvSpPr txBox="1"/>
      </xdr:nvSpPr>
      <xdr:spPr>
        <a:xfrm>
          <a:off x="4622800" y="62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134232</xdr:rowOff>
    </xdr:from>
    <xdr:to>
      <xdr:col>3</xdr:col>
      <xdr:colOff>955675</xdr:colOff>
      <xdr:row>34</xdr:row>
      <xdr:rowOff>235832</xdr:rowOff>
    </xdr:to>
    <xdr:sp macro="" textlink="">
      <xdr:nvSpPr>
        <xdr:cNvPr id="136" name="円/楕円 135"/>
        <xdr:cNvSpPr/>
      </xdr:nvSpPr>
      <xdr:spPr bwMode="auto">
        <a:xfrm>
          <a:off x="4254500" y="640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246009</xdr:rowOff>
    </xdr:from>
    <xdr:ext cx="762000" cy="259045"/>
    <xdr:sp macro="" textlink="">
      <xdr:nvSpPr>
        <xdr:cNvPr id="137" name="テキスト ボックス 136"/>
        <xdr:cNvSpPr txBox="1"/>
      </xdr:nvSpPr>
      <xdr:spPr>
        <a:xfrm>
          <a:off x="3924300" y="617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34954</xdr:rowOff>
    </xdr:from>
    <xdr:to>
      <xdr:col>3</xdr:col>
      <xdr:colOff>257175</xdr:colOff>
      <xdr:row>34</xdr:row>
      <xdr:rowOff>136554</xdr:rowOff>
    </xdr:to>
    <xdr:sp macro="" textlink="">
      <xdr:nvSpPr>
        <xdr:cNvPr id="138" name="円/楕円 137"/>
        <xdr:cNvSpPr/>
      </xdr:nvSpPr>
      <xdr:spPr bwMode="auto">
        <a:xfrm>
          <a:off x="3556000" y="630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146731</xdr:rowOff>
    </xdr:from>
    <xdr:ext cx="762000" cy="259045"/>
    <xdr:sp macro="" textlink="">
      <xdr:nvSpPr>
        <xdr:cNvPr id="139" name="テキスト ボックス 138"/>
        <xdr:cNvSpPr txBox="1"/>
      </xdr:nvSpPr>
      <xdr:spPr>
        <a:xfrm>
          <a:off x="3225800" y="60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132664</xdr:rowOff>
    </xdr:from>
    <xdr:to>
      <xdr:col>2</xdr:col>
      <xdr:colOff>692150</xdr:colOff>
      <xdr:row>33</xdr:row>
      <xdr:rowOff>234264</xdr:rowOff>
    </xdr:to>
    <xdr:sp macro="" textlink="">
      <xdr:nvSpPr>
        <xdr:cNvPr id="140" name="円/楕円 139"/>
        <xdr:cNvSpPr/>
      </xdr:nvSpPr>
      <xdr:spPr bwMode="auto">
        <a:xfrm>
          <a:off x="2857500" y="605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72991</xdr:rowOff>
    </xdr:from>
    <xdr:ext cx="762000" cy="259045"/>
    <xdr:sp macro="" textlink="">
      <xdr:nvSpPr>
        <xdr:cNvPr id="141" name="テキスト ボックス 140"/>
        <xdr:cNvSpPr txBox="1"/>
      </xdr:nvSpPr>
      <xdr:spPr>
        <a:xfrm>
          <a:off x="2527300" y="582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152768</xdr:rowOff>
    </xdr:from>
    <xdr:to>
      <xdr:col>6</xdr:col>
      <xdr:colOff>511175</xdr:colOff>
      <xdr:row>34</xdr:row>
      <xdr:rowOff>159855</xdr:rowOff>
    </xdr:to>
    <xdr:cxnSp macro="">
      <xdr:nvCxnSpPr>
        <xdr:cNvPr id="61" name="直線コネクタ 60"/>
        <xdr:cNvCxnSpPr/>
      </xdr:nvCxnSpPr>
      <xdr:spPr>
        <a:xfrm flipV="1">
          <a:off x="3797300" y="5982068"/>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159855</xdr:rowOff>
    </xdr:from>
    <xdr:to>
      <xdr:col>5</xdr:col>
      <xdr:colOff>358775</xdr:colOff>
      <xdr:row>35</xdr:row>
      <xdr:rowOff>37059</xdr:rowOff>
    </xdr:to>
    <xdr:cxnSp macro="">
      <xdr:nvCxnSpPr>
        <xdr:cNvPr id="64" name="直線コネクタ 63"/>
        <xdr:cNvCxnSpPr/>
      </xdr:nvCxnSpPr>
      <xdr:spPr>
        <a:xfrm flipV="1">
          <a:off x="2908300" y="5989155"/>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98285</xdr:rowOff>
    </xdr:from>
    <xdr:to>
      <xdr:col>4</xdr:col>
      <xdr:colOff>155575</xdr:colOff>
      <xdr:row>35</xdr:row>
      <xdr:rowOff>37059</xdr:rowOff>
    </xdr:to>
    <xdr:cxnSp macro="">
      <xdr:nvCxnSpPr>
        <xdr:cNvPr id="67" name="直線コネクタ 66"/>
        <xdr:cNvCxnSpPr/>
      </xdr:nvCxnSpPr>
      <xdr:spPr>
        <a:xfrm>
          <a:off x="2019300" y="5927585"/>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46469</xdr:rowOff>
    </xdr:from>
    <xdr:to>
      <xdr:col>2</xdr:col>
      <xdr:colOff>638175</xdr:colOff>
      <xdr:row>34</xdr:row>
      <xdr:rowOff>98285</xdr:rowOff>
    </xdr:to>
    <xdr:cxnSp macro="">
      <xdr:nvCxnSpPr>
        <xdr:cNvPr id="70" name="直線コネクタ 69"/>
        <xdr:cNvCxnSpPr/>
      </xdr:nvCxnSpPr>
      <xdr:spPr>
        <a:xfrm>
          <a:off x="1130300" y="5875769"/>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101968</xdr:rowOff>
    </xdr:from>
    <xdr:to>
      <xdr:col>6</xdr:col>
      <xdr:colOff>561975</xdr:colOff>
      <xdr:row>35</xdr:row>
      <xdr:rowOff>32118</xdr:rowOff>
    </xdr:to>
    <xdr:sp macro="" textlink="">
      <xdr:nvSpPr>
        <xdr:cNvPr id="80" name="円/楕円 79"/>
        <xdr:cNvSpPr/>
      </xdr:nvSpPr>
      <xdr:spPr>
        <a:xfrm>
          <a:off x="45847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124845</xdr:rowOff>
    </xdr:from>
    <xdr:ext cx="534377" cy="259045"/>
    <xdr:sp macro="" textlink="">
      <xdr:nvSpPr>
        <xdr:cNvPr id="81" name="人件費該当値テキスト"/>
        <xdr:cNvSpPr txBox="1"/>
      </xdr:nvSpPr>
      <xdr:spPr>
        <a:xfrm>
          <a:off x="4686300" y="57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109055</xdr:rowOff>
    </xdr:from>
    <xdr:to>
      <xdr:col>5</xdr:col>
      <xdr:colOff>409575</xdr:colOff>
      <xdr:row>35</xdr:row>
      <xdr:rowOff>39205</xdr:rowOff>
    </xdr:to>
    <xdr:sp macro="" textlink="">
      <xdr:nvSpPr>
        <xdr:cNvPr id="82" name="円/楕円 81"/>
        <xdr:cNvSpPr/>
      </xdr:nvSpPr>
      <xdr:spPr>
        <a:xfrm>
          <a:off x="3746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55732</xdr:rowOff>
    </xdr:from>
    <xdr:ext cx="534377" cy="259045"/>
    <xdr:sp macro="" textlink="">
      <xdr:nvSpPr>
        <xdr:cNvPr id="83" name="テキスト ボックス 82"/>
        <xdr:cNvSpPr txBox="1"/>
      </xdr:nvSpPr>
      <xdr:spPr>
        <a:xfrm>
          <a:off x="3530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157709</xdr:rowOff>
    </xdr:from>
    <xdr:to>
      <xdr:col>4</xdr:col>
      <xdr:colOff>206375</xdr:colOff>
      <xdr:row>35</xdr:row>
      <xdr:rowOff>87859</xdr:rowOff>
    </xdr:to>
    <xdr:sp macro="" textlink="">
      <xdr:nvSpPr>
        <xdr:cNvPr id="84" name="円/楕円 83"/>
        <xdr:cNvSpPr/>
      </xdr:nvSpPr>
      <xdr:spPr>
        <a:xfrm>
          <a:off x="2857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78986</xdr:rowOff>
    </xdr:from>
    <xdr:ext cx="534377" cy="259045"/>
    <xdr:sp macro="" textlink="">
      <xdr:nvSpPr>
        <xdr:cNvPr id="85" name="テキスト ボックス 84"/>
        <xdr:cNvSpPr txBox="1"/>
      </xdr:nvSpPr>
      <xdr:spPr>
        <a:xfrm>
          <a:off x="2641111" y="6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47485</xdr:rowOff>
    </xdr:from>
    <xdr:to>
      <xdr:col>3</xdr:col>
      <xdr:colOff>3175</xdr:colOff>
      <xdr:row>34</xdr:row>
      <xdr:rowOff>149085</xdr:rowOff>
    </xdr:to>
    <xdr:sp macro="" textlink="">
      <xdr:nvSpPr>
        <xdr:cNvPr id="86" name="円/楕円 85"/>
        <xdr:cNvSpPr/>
      </xdr:nvSpPr>
      <xdr:spPr>
        <a:xfrm>
          <a:off x="19685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140212</xdr:rowOff>
    </xdr:from>
    <xdr:ext cx="534377" cy="259045"/>
    <xdr:sp macro="" textlink="">
      <xdr:nvSpPr>
        <xdr:cNvPr id="87" name="テキスト ボックス 86"/>
        <xdr:cNvSpPr txBox="1"/>
      </xdr:nvSpPr>
      <xdr:spPr>
        <a:xfrm>
          <a:off x="1752111" y="5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167119</xdr:rowOff>
    </xdr:from>
    <xdr:to>
      <xdr:col>1</xdr:col>
      <xdr:colOff>485775</xdr:colOff>
      <xdr:row>34</xdr:row>
      <xdr:rowOff>97269</xdr:rowOff>
    </xdr:to>
    <xdr:sp macro="" textlink="">
      <xdr:nvSpPr>
        <xdr:cNvPr id="88" name="円/楕円 87"/>
        <xdr:cNvSpPr/>
      </xdr:nvSpPr>
      <xdr:spPr>
        <a:xfrm>
          <a:off x="1079500" y="58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88396</xdr:rowOff>
    </xdr:from>
    <xdr:ext cx="534377" cy="259045"/>
    <xdr:sp macro="" textlink="">
      <xdr:nvSpPr>
        <xdr:cNvPr id="89" name="テキスト ボックス 88"/>
        <xdr:cNvSpPr txBox="1"/>
      </xdr:nvSpPr>
      <xdr:spPr>
        <a:xfrm>
          <a:off x="863111" y="59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90061</xdr:rowOff>
    </xdr:from>
    <xdr:to>
      <xdr:col>6</xdr:col>
      <xdr:colOff>511175</xdr:colOff>
      <xdr:row>54</xdr:row>
      <xdr:rowOff>138394</xdr:rowOff>
    </xdr:to>
    <xdr:cxnSp macro="">
      <xdr:nvCxnSpPr>
        <xdr:cNvPr id="121" name="直線コネクタ 120"/>
        <xdr:cNvCxnSpPr/>
      </xdr:nvCxnSpPr>
      <xdr:spPr>
        <a:xfrm>
          <a:off x="3797300" y="9348361"/>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90061</xdr:rowOff>
    </xdr:from>
    <xdr:to>
      <xdr:col>5</xdr:col>
      <xdr:colOff>358775</xdr:colOff>
      <xdr:row>55</xdr:row>
      <xdr:rowOff>104986</xdr:rowOff>
    </xdr:to>
    <xdr:cxnSp macro="">
      <xdr:nvCxnSpPr>
        <xdr:cNvPr id="124" name="直線コネクタ 123"/>
        <xdr:cNvCxnSpPr/>
      </xdr:nvCxnSpPr>
      <xdr:spPr>
        <a:xfrm flipV="1">
          <a:off x="2908300" y="9348361"/>
          <a:ext cx="889000" cy="18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48717</xdr:rowOff>
    </xdr:from>
    <xdr:to>
      <xdr:col>4</xdr:col>
      <xdr:colOff>155575</xdr:colOff>
      <xdr:row>55</xdr:row>
      <xdr:rowOff>104986</xdr:rowOff>
    </xdr:to>
    <xdr:cxnSp macro="">
      <xdr:nvCxnSpPr>
        <xdr:cNvPr id="127" name="直線コネクタ 126"/>
        <xdr:cNvCxnSpPr/>
      </xdr:nvCxnSpPr>
      <xdr:spPr>
        <a:xfrm>
          <a:off x="2019300" y="9478467"/>
          <a:ext cx="889000" cy="5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134965</xdr:rowOff>
    </xdr:from>
    <xdr:to>
      <xdr:col>2</xdr:col>
      <xdr:colOff>638175</xdr:colOff>
      <xdr:row>55</xdr:row>
      <xdr:rowOff>48717</xdr:rowOff>
    </xdr:to>
    <xdr:cxnSp macro="">
      <xdr:nvCxnSpPr>
        <xdr:cNvPr id="130" name="直線コネクタ 129"/>
        <xdr:cNvCxnSpPr/>
      </xdr:nvCxnSpPr>
      <xdr:spPr>
        <a:xfrm>
          <a:off x="1130300" y="9393265"/>
          <a:ext cx="8890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87594</xdr:rowOff>
    </xdr:from>
    <xdr:to>
      <xdr:col>6</xdr:col>
      <xdr:colOff>561975</xdr:colOff>
      <xdr:row>55</xdr:row>
      <xdr:rowOff>17744</xdr:rowOff>
    </xdr:to>
    <xdr:sp macro="" textlink="">
      <xdr:nvSpPr>
        <xdr:cNvPr id="140" name="円/楕円 139"/>
        <xdr:cNvSpPr/>
      </xdr:nvSpPr>
      <xdr:spPr>
        <a:xfrm>
          <a:off x="4584700" y="9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110471</xdr:rowOff>
    </xdr:from>
    <xdr:ext cx="534377" cy="259045"/>
    <xdr:sp macro="" textlink="">
      <xdr:nvSpPr>
        <xdr:cNvPr id="141" name="物件費該当値テキスト"/>
        <xdr:cNvSpPr txBox="1"/>
      </xdr:nvSpPr>
      <xdr:spPr>
        <a:xfrm>
          <a:off x="4686300" y="919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39261</xdr:rowOff>
    </xdr:from>
    <xdr:to>
      <xdr:col>5</xdr:col>
      <xdr:colOff>409575</xdr:colOff>
      <xdr:row>54</xdr:row>
      <xdr:rowOff>140861</xdr:rowOff>
    </xdr:to>
    <xdr:sp macro="" textlink="">
      <xdr:nvSpPr>
        <xdr:cNvPr id="142" name="円/楕円 141"/>
        <xdr:cNvSpPr/>
      </xdr:nvSpPr>
      <xdr:spPr>
        <a:xfrm>
          <a:off x="3746500" y="92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157388</xdr:rowOff>
    </xdr:from>
    <xdr:ext cx="534377" cy="259045"/>
    <xdr:sp macro="" textlink="">
      <xdr:nvSpPr>
        <xdr:cNvPr id="143" name="テキスト ボックス 142"/>
        <xdr:cNvSpPr txBox="1"/>
      </xdr:nvSpPr>
      <xdr:spPr>
        <a:xfrm>
          <a:off x="3530111" y="90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54186</xdr:rowOff>
    </xdr:from>
    <xdr:to>
      <xdr:col>4</xdr:col>
      <xdr:colOff>206375</xdr:colOff>
      <xdr:row>55</xdr:row>
      <xdr:rowOff>155786</xdr:rowOff>
    </xdr:to>
    <xdr:sp macro="" textlink="">
      <xdr:nvSpPr>
        <xdr:cNvPr id="144" name="円/楕円 143"/>
        <xdr:cNvSpPr/>
      </xdr:nvSpPr>
      <xdr:spPr>
        <a:xfrm>
          <a:off x="2857500" y="94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863</xdr:rowOff>
    </xdr:from>
    <xdr:ext cx="534377" cy="259045"/>
    <xdr:sp macro="" textlink="">
      <xdr:nvSpPr>
        <xdr:cNvPr id="145" name="テキスト ボックス 144"/>
        <xdr:cNvSpPr txBox="1"/>
      </xdr:nvSpPr>
      <xdr:spPr>
        <a:xfrm>
          <a:off x="2641111" y="92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169367</xdr:rowOff>
    </xdr:from>
    <xdr:to>
      <xdr:col>3</xdr:col>
      <xdr:colOff>3175</xdr:colOff>
      <xdr:row>55</xdr:row>
      <xdr:rowOff>99517</xdr:rowOff>
    </xdr:to>
    <xdr:sp macro="" textlink="">
      <xdr:nvSpPr>
        <xdr:cNvPr id="146" name="円/楕円 145"/>
        <xdr:cNvSpPr/>
      </xdr:nvSpPr>
      <xdr:spPr>
        <a:xfrm>
          <a:off x="1968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116044</xdr:rowOff>
    </xdr:from>
    <xdr:ext cx="534377" cy="259045"/>
    <xdr:sp macro="" textlink="">
      <xdr:nvSpPr>
        <xdr:cNvPr id="147" name="テキスト ボックス 146"/>
        <xdr:cNvSpPr txBox="1"/>
      </xdr:nvSpPr>
      <xdr:spPr>
        <a:xfrm>
          <a:off x="1752111" y="92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84165</xdr:rowOff>
    </xdr:from>
    <xdr:to>
      <xdr:col>1</xdr:col>
      <xdr:colOff>485775</xdr:colOff>
      <xdr:row>55</xdr:row>
      <xdr:rowOff>14315</xdr:rowOff>
    </xdr:to>
    <xdr:sp macro="" textlink="">
      <xdr:nvSpPr>
        <xdr:cNvPr id="148" name="円/楕円 147"/>
        <xdr:cNvSpPr/>
      </xdr:nvSpPr>
      <xdr:spPr>
        <a:xfrm>
          <a:off x="1079500" y="9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30842</xdr:rowOff>
    </xdr:from>
    <xdr:ext cx="534377" cy="259045"/>
    <xdr:sp macro="" textlink="">
      <xdr:nvSpPr>
        <xdr:cNvPr id="149" name="テキスト ボックス 148"/>
        <xdr:cNvSpPr txBox="1"/>
      </xdr:nvSpPr>
      <xdr:spPr>
        <a:xfrm>
          <a:off x="863111" y="91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109328</xdr:rowOff>
    </xdr:from>
    <xdr:to>
      <xdr:col>6</xdr:col>
      <xdr:colOff>511175</xdr:colOff>
      <xdr:row>77</xdr:row>
      <xdr:rowOff>112922</xdr:rowOff>
    </xdr:to>
    <xdr:cxnSp macro="">
      <xdr:nvCxnSpPr>
        <xdr:cNvPr id="180" name="直線コネクタ 179"/>
        <xdr:cNvCxnSpPr/>
      </xdr:nvCxnSpPr>
      <xdr:spPr>
        <a:xfrm>
          <a:off x="3797300" y="13310978"/>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109328</xdr:rowOff>
    </xdr:from>
    <xdr:to>
      <xdr:col>5</xdr:col>
      <xdr:colOff>358775</xdr:colOff>
      <xdr:row>77</xdr:row>
      <xdr:rowOff>158314</xdr:rowOff>
    </xdr:to>
    <xdr:cxnSp macro="">
      <xdr:nvCxnSpPr>
        <xdr:cNvPr id="183" name="直線コネクタ 182"/>
        <xdr:cNvCxnSpPr/>
      </xdr:nvCxnSpPr>
      <xdr:spPr>
        <a:xfrm flipV="1">
          <a:off x="2908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145579</xdr:rowOff>
    </xdr:from>
    <xdr:to>
      <xdr:col>4</xdr:col>
      <xdr:colOff>155575</xdr:colOff>
      <xdr:row>77</xdr:row>
      <xdr:rowOff>158314</xdr:rowOff>
    </xdr:to>
    <xdr:cxnSp macro="">
      <xdr:nvCxnSpPr>
        <xdr:cNvPr id="186" name="直線コネクタ 185"/>
        <xdr:cNvCxnSpPr/>
      </xdr:nvCxnSpPr>
      <xdr:spPr>
        <a:xfrm>
          <a:off x="2019300" y="13347229"/>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145579</xdr:rowOff>
    </xdr:from>
    <xdr:to>
      <xdr:col>2</xdr:col>
      <xdr:colOff>638175</xdr:colOff>
      <xdr:row>77</xdr:row>
      <xdr:rowOff>157824</xdr:rowOff>
    </xdr:to>
    <xdr:cxnSp macro="">
      <xdr:nvCxnSpPr>
        <xdr:cNvPr id="189" name="直線コネクタ 188"/>
        <xdr:cNvCxnSpPr/>
      </xdr:nvCxnSpPr>
      <xdr:spPr>
        <a:xfrm flipV="1">
          <a:off x="1130300" y="13347229"/>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62122</xdr:rowOff>
    </xdr:from>
    <xdr:to>
      <xdr:col>6</xdr:col>
      <xdr:colOff>561975</xdr:colOff>
      <xdr:row>77</xdr:row>
      <xdr:rowOff>163722</xdr:rowOff>
    </xdr:to>
    <xdr:sp macro="" textlink="">
      <xdr:nvSpPr>
        <xdr:cNvPr id="199" name="円/楕円 198"/>
        <xdr:cNvSpPr/>
      </xdr:nvSpPr>
      <xdr:spPr>
        <a:xfrm>
          <a:off x="45847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40549</xdr:rowOff>
    </xdr:from>
    <xdr:ext cx="469744" cy="259045"/>
    <xdr:sp macro="" textlink="">
      <xdr:nvSpPr>
        <xdr:cNvPr id="200" name="維持補修費該当値テキスト"/>
        <xdr:cNvSpPr txBox="1"/>
      </xdr:nvSpPr>
      <xdr:spPr>
        <a:xfrm>
          <a:off x="4686300" y="132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58528</xdr:rowOff>
    </xdr:from>
    <xdr:to>
      <xdr:col>5</xdr:col>
      <xdr:colOff>409575</xdr:colOff>
      <xdr:row>77</xdr:row>
      <xdr:rowOff>160128</xdr:rowOff>
    </xdr:to>
    <xdr:sp macro="" textlink="">
      <xdr:nvSpPr>
        <xdr:cNvPr id="201" name="円/楕円 200"/>
        <xdr:cNvSpPr/>
      </xdr:nvSpPr>
      <xdr:spPr>
        <a:xfrm>
          <a:off x="3746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151255</xdr:rowOff>
    </xdr:from>
    <xdr:ext cx="469744" cy="259045"/>
    <xdr:sp macro="" textlink="">
      <xdr:nvSpPr>
        <xdr:cNvPr id="202" name="テキスト ボックス 201"/>
        <xdr:cNvSpPr txBox="1"/>
      </xdr:nvSpPr>
      <xdr:spPr>
        <a:xfrm>
          <a:off x="3562427"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107514</xdr:rowOff>
    </xdr:from>
    <xdr:to>
      <xdr:col>4</xdr:col>
      <xdr:colOff>206375</xdr:colOff>
      <xdr:row>78</xdr:row>
      <xdr:rowOff>37664</xdr:rowOff>
    </xdr:to>
    <xdr:sp macro="" textlink="">
      <xdr:nvSpPr>
        <xdr:cNvPr id="203" name="円/楕円 202"/>
        <xdr:cNvSpPr/>
      </xdr:nvSpPr>
      <xdr:spPr>
        <a:xfrm>
          <a:off x="2857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28791</xdr:rowOff>
    </xdr:from>
    <xdr:ext cx="469744" cy="259045"/>
    <xdr:sp macro="" textlink="">
      <xdr:nvSpPr>
        <xdr:cNvPr id="204" name="テキスト ボックス 203"/>
        <xdr:cNvSpPr txBox="1"/>
      </xdr:nvSpPr>
      <xdr:spPr>
        <a:xfrm>
          <a:off x="2673427"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94779</xdr:rowOff>
    </xdr:from>
    <xdr:to>
      <xdr:col>3</xdr:col>
      <xdr:colOff>3175</xdr:colOff>
      <xdr:row>78</xdr:row>
      <xdr:rowOff>24929</xdr:rowOff>
    </xdr:to>
    <xdr:sp macro="" textlink="">
      <xdr:nvSpPr>
        <xdr:cNvPr id="205" name="円/楕円 204"/>
        <xdr:cNvSpPr/>
      </xdr:nvSpPr>
      <xdr:spPr>
        <a:xfrm>
          <a:off x="1968500" y="132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16056</xdr:rowOff>
    </xdr:from>
    <xdr:ext cx="469744" cy="259045"/>
    <xdr:sp macro="" textlink="">
      <xdr:nvSpPr>
        <xdr:cNvPr id="206" name="テキスト ボックス 205"/>
        <xdr:cNvSpPr txBox="1"/>
      </xdr:nvSpPr>
      <xdr:spPr>
        <a:xfrm>
          <a:off x="1784427" y="133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107024</xdr:rowOff>
    </xdr:from>
    <xdr:to>
      <xdr:col>1</xdr:col>
      <xdr:colOff>485775</xdr:colOff>
      <xdr:row>78</xdr:row>
      <xdr:rowOff>37174</xdr:rowOff>
    </xdr:to>
    <xdr:sp macro="" textlink="">
      <xdr:nvSpPr>
        <xdr:cNvPr id="207" name="円/楕円 206"/>
        <xdr:cNvSpPr/>
      </xdr:nvSpPr>
      <xdr:spPr>
        <a:xfrm>
          <a:off x="1079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28301</xdr:rowOff>
    </xdr:from>
    <xdr:ext cx="469744" cy="259045"/>
    <xdr:sp macro="" textlink="">
      <xdr:nvSpPr>
        <xdr:cNvPr id="208" name="テキスト ボックス 207"/>
        <xdr:cNvSpPr txBox="1"/>
      </xdr:nvSpPr>
      <xdr:spPr>
        <a:xfrm>
          <a:off x="895427"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115765</xdr:rowOff>
    </xdr:from>
    <xdr:to>
      <xdr:col>6</xdr:col>
      <xdr:colOff>511175</xdr:colOff>
      <xdr:row>96</xdr:row>
      <xdr:rowOff>36692</xdr:rowOff>
    </xdr:to>
    <xdr:cxnSp macro="">
      <xdr:nvCxnSpPr>
        <xdr:cNvPr id="236" name="直線コネクタ 235"/>
        <xdr:cNvCxnSpPr/>
      </xdr:nvCxnSpPr>
      <xdr:spPr>
        <a:xfrm flipV="1">
          <a:off x="3797300" y="16403515"/>
          <a:ext cx="8382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36692</xdr:rowOff>
    </xdr:from>
    <xdr:to>
      <xdr:col>5</xdr:col>
      <xdr:colOff>358775</xdr:colOff>
      <xdr:row>97</xdr:row>
      <xdr:rowOff>3294</xdr:rowOff>
    </xdr:to>
    <xdr:cxnSp macro="">
      <xdr:nvCxnSpPr>
        <xdr:cNvPr id="239" name="直線コネクタ 238"/>
        <xdr:cNvCxnSpPr/>
      </xdr:nvCxnSpPr>
      <xdr:spPr>
        <a:xfrm flipV="1">
          <a:off x="2908300" y="16495892"/>
          <a:ext cx="889000" cy="13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3294</xdr:rowOff>
    </xdr:from>
    <xdr:to>
      <xdr:col>4</xdr:col>
      <xdr:colOff>155575</xdr:colOff>
      <xdr:row>97</xdr:row>
      <xdr:rowOff>103284</xdr:rowOff>
    </xdr:to>
    <xdr:cxnSp macro="">
      <xdr:nvCxnSpPr>
        <xdr:cNvPr id="242" name="直線コネクタ 241"/>
        <xdr:cNvCxnSpPr/>
      </xdr:nvCxnSpPr>
      <xdr:spPr>
        <a:xfrm flipV="1">
          <a:off x="2019300" y="16633944"/>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103284</xdr:rowOff>
    </xdr:from>
    <xdr:to>
      <xdr:col>2</xdr:col>
      <xdr:colOff>638175</xdr:colOff>
      <xdr:row>97</xdr:row>
      <xdr:rowOff>112291</xdr:rowOff>
    </xdr:to>
    <xdr:cxnSp macro="">
      <xdr:nvCxnSpPr>
        <xdr:cNvPr id="245" name="直線コネクタ 244"/>
        <xdr:cNvCxnSpPr/>
      </xdr:nvCxnSpPr>
      <xdr:spPr>
        <a:xfrm flipV="1">
          <a:off x="1130300" y="1673393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64965</xdr:rowOff>
    </xdr:from>
    <xdr:to>
      <xdr:col>6</xdr:col>
      <xdr:colOff>561975</xdr:colOff>
      <xdr:row>95</xdr:row>
      <xdr:rowOff>166565</xdr:rowOff>
    </xdr:to>
    <xdr:sp macro="" textlink="">
      <xdr:nvSpPr>
        <xdr:cNvPr id="255" name="円/楕円 254"/>
        <xdr:cNvSpPr/>
      </xdr:nvSpPr>
      <xdr:spPr>
        <a:xfrm>
          <a:off x="4584700" y="16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87842</xdr:rowOff>
    </xdr:from>
    <xdr:ext cx="534377" cy="259045"/>
    <xdr:sp macro="" textlink="">
      <xdr:nvSpPr>
        <xdr:cNvPr id="256" name="扶助費該当値テキスト"/>
        <xdr:cNvSpPr txBox="1"/>
      </xdr:nvSpPr>
      <xdr:spPr>
        <a:xfrm>
          <a:off x="4686300" y="162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157342</xdr:rowOff>
    </xdr:from>
    <xdr:to>
      <xdr:col>5</xdr:col>
      <xdr:colOff>409575</xdr:colOff>
      <xdr:row>96</xdr:row>
      <xdr:rowOff>87492</xdr:rowOff>
    </xdr:to>
    <xdr:sp macro="" textlink="">
      <xdr:nvSpPr>
        <xdr:cNvPr id="257" name="円/楕円 256"/>
        <xdr:cNvSpPr/>
      </xdr:nvSpPr>
      <xdr:spPr>
        <a:xfrm>
          <a:off x="3746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78619</xdr:rowOff>
    </xdr:from>
    <xdr:ext cx="534377" cy="259045"/>
    <xdr:sp macro="" textlink="">
      <xdr:nvSpPr>
        <xdr:cNvPr id="258" name="テキスト ボックス 257"/>
        <xdr:cNvSpPr txBox="1"/>
      </xdr:nvSpPr>
      <xdr:spPr>
        <a:xfrm>
          <a:off x="3530111" y="165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123944</xdr:rowOff>
    </xdr:from>
    <xdr:to>
      <xdr:col>4</xdr:col>
      <xdr:colOff>206375</xdr:colOff>
      <xdr:row>97</xdr:row>
      <xdr:rowOff>54094</xdr:rowOff>
    </xdr:to>
    <xdr:sp macro="" textlink="">
      <xdr:nvSpPr>
        <xdr:cNvPr id="259" name="円/楕円 258"/>
        <xdr:cNvSpPr/>
      </xdr:nvSpPr>
      <xdr:spPr>
        <a:xfrm>
          <a:off x="2857500" y="165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45221</xdr:rowOff>
    </xdr:from>
    <xdr:ext cx="534377" cy="259045"/>
    <xdr:sp macro="" textlink="">
      <xdr:nvSpPr>
        <xdr:cNvPr id="260" name="テキスト ボックス 259"/>
        <xdr:cNvSpPr txBox="1"/>
      </xdr:nvSpPr>
      <xdr:spPr>
        <a:xfrm>
          <a:off x="2641111" y="166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52484</xdr:rowOff>
    </xdr:from>
    <xdr:to>
      <xdr:col>3</xdr:col>
      <xdr:colOff>3175</xdr:colOff>
      <xdr:row>97</xdr:row>
      <xdr:rowOff>154084</xdr:rowOff>
    </xdr:to>
    <xdr:sp macro="" textlink="">
      <xdr:nvSpPr>
        <xdr:cNvPr id="261" name="円/楕円 260"/>
        <xdr:cNvSpPr/>
      </xdr:nvSpPr>
      <xdr:spPr>
        <a:xfrm>
          <a:off x="1968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145211</xdr:rowOff>
    </xdr:from>
    <xdr:ext cx="534377" cy="259045"/>
    <xdr:sp macro="" textlink="">
      <xdr:nvSpPr>
        <xdr:cNvPr id="262" name="テキスト ボックス 261"/>
        <xdr:cNvSpPr txBox="1"/>
      </xdr:nvSpPr>
      <xdr:spPr>
        <a:xfrm>
          <a:off x="1752111" y="167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61491</xdr:rowOff>
    </xdr:from>
    <xdr:to>
      <xdr:col>1</xdr:col>
      <xdr:colOff>485775</xdr:colOff>
      <xdr:row>97</xdr:row>
      <xdr:rowOff>163091</xdr:rowOff>
    </xdr:to>
    <xdr:sp macro="" textlink="">
      <xdr:nvSpPr>
        <xdr:cNvPr id="263" name="円/楕円 262"/>
        <xdr:cNvSpPr/>
      </xdr:nvSpPr>
      <xdr:spPr>
        <a:xfrm>
          <a:off x="1079500" y="166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154218</xdr:rowOff>
    </xdr:from>
    <xdr:ext cx="534377" cy="259045"/>
    <xdr:sp macro="" textlink="">
      <xdr:nvSpPr>
        <xdr:cNvPr id="264" name="テキスト ボックス 263"/>
        <xdr:cNvSpPr txBox="1"/>
      </xdr:nvSpPr>
      <xdr:spPr>
        <a:xfrm>
          <a:off x="863111" y="167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152616</xdr:rowOff>
    </xdr:from>
    <xdr:to>
      <xdr:col>15</xdr:col>
      <xdr:colOff>180975</xdr:colOff>
      <xdr:row>32</xdr:row>
      <xdr:rowOff>42583</xdr:rowOff>
    </xdr:to>
    <xdr:cxnSp macro="">
      <xdr:nvCxnSpPr>
        <xdr:cNvPr id="293" name="直線コネクタ 292"/>
        <xdr:cNvCxnSpPr/>
      </xdr:nvCxnSpPr>
      <xdr:spPr>
        <a:xfrm flipV="1">
          <a:off x="9639300" y="5467566"/>
          <a:ext cx="8382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42583</xdr:rowOff>
    </xdr:from>
    <xdr:to>
      <xdr:col>14</xdr:col>
      <xdr:colOff>28575</xdr:colOff>
      <xdr:row>32</xdr:row>
      <xdr:rowOff>61728</xdr:rowOff>
    </xdr:to>
    <xdr:cxnSp macro="">
      <xdr:nvCxnSpPr>
        <xdr:cNvPr id="296" name="直線コネクタ 295"/>
        <xdr:cNvCxnSpPr/>
      </xdr:nvCxnSpPr>
      <xdr:spPr>
        <a:xfrm flipV="1">
          <a:off x="8750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46298</xdr:rowOff>
    </xdr:from>
    <xdr:to>
      <xdr:col>12</xdr:col>
      <xdr:colOff>511175</xdr:colOff>
      <xdr:row>32</xdr:row>
      <xdr:rowOff>61728</xdr:rowOff>
    </xdr:to>
    <xdr:cxnSp macro="">
      <xdr:nvCxnSpPr>
        <xdr:cNvPr id="299" name="直線コネクタ 298"/>
        <xdr:cNvCxnSpPr/>
      </xdr:nvCxnSpPr>
      <xdr:spPr>
        <a:xfrm>
          <a:off x="7861300" y="5532698"/>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41992</xdr:rowOff>
    </xdr:from>
    <xdr:to>
      <xdr:col>11</xdr:col>
      <xdr:colOff>307975</xdr:colOff>
      <xdr:row>32</xdr:row>
      <xdr:rowOff>46298</xdr:rowOff>
    </xdr:to>
    <xdr:cxnSp macro="">
      <xdr:nvCxnSpPr>
        <xdr:cNvPr id="302" name="直線コネクタ 301"/>
        <xdr:cNvCxnSpPr/>
      </xdr:nvCxnSpPr>
      <xdr:spPr>
        <a:xfrm>
          <a:off x="6972300" y="5528392"/>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101816</xdr:rowOff>
    </xdr:from>
    <xdr:to>
      <xdr:col>15</xdr:col>
      <xdr:colOff>231775</xdr:colOff>
      <xdr:row>32</xdr:row>
      <xdr:rowOff>31966</xdr:rowOff>
    </xdr:to>
    <xdr:sp macro="" textlink="">
      <xdr:nvSpPr>
        <xdr:cNvPr id="312" name="円/楕円 311"/>
        <xdr:cNvSpPr/>
      </xdr:nvSpPr>
      <xdr:spPr>
        <a:xfrm>
          <a:off x="104267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54843</xdr:rowOff>
    </xdr:from>
    <xdr:ext cx="534377" cy="259045"/>
    <xdr:sp macro="" textlink="">
      <xdr:nvSpPr>
        <xdr:cNvPr id="313" name="補助費等該当値テキスト"/>
        <xdr:cNvSpPr txBox="1"/>
      </xdr:nvSpPr>
      <xdr:spPr>
        <a:xfrm>
          <a:off x="10528300" y="5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163233</xdr:rowOff>
    </xdr:from>
    <xdr:to>
      <xdr:col>14</xdr:col>
      <xdr:colOff>79375</xdr:colOff>
      <xdr:row>32</xdr:row>
      <xdr:rowOff>93383</xdr:rowOff>
    </xdr:to>
    <xdr:sp macro="" textlink="">
      <xdr:nvSpPr>
        <xdr:cNvPr id="314" name="円/楕円 313"/>
        <xdr:cNvSpPr/>
      </xdr:nvSpPr>
      <xdr:spPr>
        <a:xfrm>
          <a:off x="9588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109910</xdr:rowOff>
    </xdr:from>
    <xdr:ext cx="534377" cy="259045"/>
    <xdr:sp macro="" textlink="">
      <xdr:nvSpPr>
        <xdr:cNvPr id="315" name="テキスト ボックス 314"/>
        <xdr:cNvSpPr txBox="1"/>
      </xdr:nvSpPr>
      <xdr:spPr>
        <a:xfrm>
          <a:off x="9372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10928</xdr:rowOff>
    </xdr:from>
    <xdr:to>
      <xdr:col>12</xdr:col>
      <xdr:colOff>561975</xdr:colOff>
      <xdr:row>32</xdr:row>
      <xdr:rowOff>112528</xdr:rowOff>
    </xdr:to>
    <xdr:sp macro="" textlink="">
      <xdr:nvSpPr>
        <xdr:cNvPr id="316" name="円/楕円 315"/>
        <xdr:cNvSpPr/>
      </xdr:nvSpPr>
      <xdr:spPr>
        <a:xfrm>
          <a:off x="8699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129055</xdr:rowOff>
    </xdr:from>
    <xdr:ext cx="534377" cy="259045"/>
    <xdr:sp macro="" textlink="">
      <xdr:nvSpPr>
        <xdr:cNvPr id="317" name="テキスト ボックス 316"/>
        <xdr:cNvSpPr txBox="1"/>
      </xdr:nvSpPr>
      <xdr:spPr>
        <a:xfrm>
          <a:off x="8483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166948</xdr:rowOff>
    </xdr:from>
    <xdr:to>
      <xdr:col>11</xdr:col>
      <xdr:colOff>358775</xdr:colOff>
      <xdr:row>32</xdr:row>
      <xdr:rowOff>97098</xdr:rowOff>
    </xdr:to>
    <xdr:sp macro="" textlink="">
      <xdr:nvSpPr>
        <xdr:cNvPr id="318" name="円/楕円 317"/>
        <xdr:cNvSpPr/>
      </xdr:nvSpPr>
      <xdr:spPr>
        <a:xfrm>
          <a:off x="7810500" y="54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113625</xdr:rowOff>
    </xdr:from>
    <xdr:ext cx="534377" cy="259045"/>
    <xdr:sp macro="" textlink="">
      <xdr:nvSpPr>
        <xdr:cNvPr id="319" name="テキスト ボックス 318"/>
        <xdr:cNvSpPr txBox="1"/>
      </xdr:nvSpPr>
      <xdr:spPr>
        <a:xfrm>
          <a:off x="7594111" y="52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162642</xdr:rowOff>
    </xdr:from>
    <xdr:to>
      <xdr:col>10</xdr:col>
      <xdr:colOff>155575</xdr:colOff>
      <xdr:row>32</xdr:row>
      <xdr:rowOff>92792</xdr:rowOff>
    </xdr:to>
    <xdr:sp macro="" textlink="">
      <xdr:nvSpPr>
        <xdr:cNvPr id="320" name="円/楕円 319"/>
        <xdr:cNvSpPr/>
      </xdr:nvSpPr>
      <xdr:spPr>
        <a:xfrm>
          <a:off x="6921500" y="54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109319</xdr:rowOff>
    </xdr:from>
    <xdr:ext cx="534377" cy="259045"/>
    <xdr:sp macro="" textlink="">
      <xdr:nvSpPr>
        <xdr:cNvPr id="321" name="テキスト ボックス 320"/>
        <xdr:cNvSpPr txBox="1"/>
      </xdr:nvSpPr>
      <xdr:spPr>
        <a:xfrm>
          <a:off x="6705111" y="525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7177</xdr:rowOff>
    </xdr:from>
    <xdr:to>
      <xdr:col>15</xdr:col>
      <xdr:colOff>180340</xdr:colOff>
      <xdr:row>58</xdr:row>
      <xdr:rowOff>74810</xdr:rowOff>
    </xdr:to>
    <xdr:cxnSp macro="">
      <xdr:nvCxnSpPr>
        <xdr:cNvPr id="347" name="直線コネクタ 346"/>
        <xdr:cNvCxnSpPr/>
      </xdr:nvCxnSpPr>
      <xdr:spPr>
        <a:xfrm flipV="1">
          <a:off x="10475595" y="9265477"/>
          <a:ext cx="1270" cy="753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78637</xdr:rowOff>
    </xdr:from>
    <xdr:ext cx="534377" cy="259045"/>
    <xdr:sp macro="" textlink="">
      <xdr:nvSpPr>
        <xdr:cNvPr id="348" name="普通建設事業費最小値テキスト"/>
        <xdr:cNvSpPr txBox="1"/>
      </xdr:nvSpPr>
      <xdr:spPr>
        <a:xfrm>
          <a:off x="10528300" y="100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58</xdr:row>
      <xdr:rowOff>74810</xdr:rowOff>
    </xdr:from>
    <xdr:to>
      <xdr:col>15</xdr:col>
      <xdr:colOff>269875</xdr:colOff>
      <xdr:row>58</xdr:row>
      <xdr:rowOff>74810</xdr:rowOff>
    </xdr:to>
    <xdr:cxnSp macro="">
      <xdr:nvCxnSpPr>
        <xdr:cNvPr id="349" name="直線コネクタ 348"/>
        <xdr:cNvCxnSpPr/>
      </xdr:nvCxnSpPr>
      <xdr:spPr>
        <a:xfrm>
          <a:off x="10388600" y="1001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125304</xdr:rowOff>
    </xdr:from>
    <xdr:ext cx="534377" cy="259045"/>
    <xdr:sp macro="" textlink="">
      <xdr:nvSpPr>
        <xdr:cNvPr id="350" name="普通建設事業費最大値テキスト"/>
        <xdr:cNvSpPr txBox="1"/>
      </xdr:nvSpPr>
      <xdr:spPr>
        <a:xfrm>
          <a:off x="10528300" y="90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54</xdr:row>
      <xdr:rowOff>7177</xdr:rowOff>
    </xdr:from>
    <xdr:to>
      <xdr:col>15</xdr:col>
      <xdr:colOff>269875</xdr:colOff>
      <xdr:row>54</xdr:row>
      <xdr:rowOff>7177</xdr:rowOff>
    </xdr:to>
    <xdr:cxnSp macro="">
      <xdr:nvCxnSpPr>
        <xdr:cNvPr id="351" name="直線コネクタ 350"/>
        <xdr:cNvCxnSpPr/>
      </xdr:nvCxnSpPr>
      <xdr:spPr>
        <a:xfrm>
          <a:off x="10388600" y="926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99379</xdr:rowOff>
    </xdr:from>
    <xdr:to>
      <xdr:col>15</xdr:col>
      <xdr:colOff>180975</xdr:colOff>
      <xdr:row>54</xdr:row>
      <xdr:rowOff>7177</xdr:rowOff>
    </xdr:to>
    <xdr:cxnSp macro="">
      <xdr:nvCxnSpPr>
        <xdr:cNvPr id="352" name="直線コネクタ 351"/>
        <xdr:cNvCxnSpPr/>
      </xdr:nvCxnSpPr>
      <xdr:spPr>
        <a:xfrm>
          <a:off x="9639300" y="9014779"/>
          <a:ext cx="8382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35323</xdr:rowOff>
    </xdr:from>
    <xdr:ext cx="534377" cy="259045"/>
    <xdr:sp macro="" textlink="">
      <xdr:nvSpPr>
        <xdr:cNvPr id="353" name="普通建設事業費平均値テキスト"/>
        <xdr:cNvSpPr txBox="1"/>
      </xdr:nvSpPr>
      <xdr:spPr>
        <a:xfrm>
          <a:off x="10528300" y="9636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56896</xdr:rowOff>
    </xdr:from>
    <xdr:to>
      <xdr:col>15</xdr:col>
      <xdr:colOff>231775</xdr:colOff>
      <xdr:row>56</xdr:row>
      <xdr:rowOff>158496</xdr:rowOff>
    </xdr:to>
    <xdr:sp macro="" textlink="">
      <xdr:nvSpPr>
        <xdr:cNvPr id="354" name="フローチャート : 判断 353"/>
        <xdr:cNvSpPr/>
      </xdr:nvSpPr>
      <xdr:spPr>
        <a:xfrm>
          <a:off x="104267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67843</xdr:rowOff>
    </xdr:from>
    <xdr:to>
      <xdr:col>14</xdr:col>
      <xdr:colOff>28575</xdr:colOff>
      <xdr:row>52</xdr:row>
      <xdr:rowOff>99379</xdr:rowOff>
    </xdr:to>
    <xdr:cxnSp macro="">
      <xdr:nvCxnSpPr>
        <xdr:cNvPr id="355" name="直線コネクタ 354"/>
        <xdr:cNvCxnSpPr/>
      </xdr:nvCxnSpPr>
      <xdr:spPr>
        <a:xfrm>
          <a:off x="8750300" y="8811793"/>
          <a:ext cx="889000" cy="2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150350</xdr:rowOff>
    </xdr:from>
    <xdr:to>
      <xdr:col>14</xdr:col>
      <xdr:colOff>79375</xdr:colOff>
      <xdr:row>56</xdr:row>
      <xdr:rowOff>80500</xdr:rowOff>
    </xdr:to>
    <xdr:sp macro="" textlink="">
      <xdr:nvSpPr>
        <xdr:cNvPr id="356" name="フローチャート : 判断 355"/>
        <xdr:cNvSpPr/>
      </xdr:nvSpPr>
      <xdr:spPr>
        <a:xfrm>
          <a:off x="9588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71627</xdr:rowOff>
    </xdr:from>
    <xdr:ext cx="534377" cy="259045"/>
    <xdr:sp macro="" textlink="">
      <xdr:nvSpPr>
        <xdr:cNvPr id="357" name="テキスト ボックス 356"/>
        <xdr:cNvSpPr txBox="1"/>
      </xdr:nvSpPr>
      <xdr:spPr>
        <a:xfrm>
          <a:off x="9372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24105</xdr:rowOff>
    </xdr:from>
    <xdr:to>
      <xdr:col>12</xdr:col>
      <xdr:colOff>511175</xdr:colOff>
      <xdr:row>51</xdr:row>
      <xdr:rowOff>67843</xdr:rowOff>
    </xdr:to>
    <xdr:cxnSp macro="">
      <xdr:nvCxnSpPr>
        <xdr:cNvPr id="358" name="直線コネクタ 357"/>
        <xdr:cNvCxnSpPr/>
      </xdr:nvCxnSpPr>
      <xdr:spPr>
        <a:xfrm>
          <a:off x="7861300" y="8768055"/>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8999</xdr:rowOff>
    </xdr:from>
    <xdr:to>
      <xdr:col>12</xdr:col>
      <xdr:colOff>561975</xdr:colOff>
      <xdr:row>56</xdr:row>
      <xdr:rowOff>110599</xdr:rowOff>
    </xdr:to>
    <xdr:sp macro="" textlink="">
      <xdr:nvSpPr>
        <xdr:cNvPr id="359" name="フローチャート : 判断 358"/>
        <xdr:cNvSpPr/>
      </xdr:nvSpPr>
      <xdr:spPr>
        <a:xfrm>
          <a:off x="8699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101726</xdr:rowOff>
    </xdr:from>
    <xdr:ext cx="534377" cy="259045"/>
    <xdr:sp macro="" textlink="">
      <xdr:nvSpPr>
        <xdr:cNvPr id="360" name="テキスト ボックス 359"/>
        <xdr:cNvSpPr txBox="1"/>
      </xdr:nvSpPr>
      <xdr:spPr>
        <a:xfrm>
          <a:off x="8483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24105</xdr:rowOff>
    </xdr:from>
    <xdr:to>
      <xdr:col>11</xdr:col>
      <xdr:colOff>307975</xdr:colOff>
      <xdr:row>53</xdr:row>
      <xdr:rowOff>38354</xdr:rowOff>
    </xdr:to>
    <xdr:cxnSp macro="">
      <xdr:nvCxnSpPr>
        <xdr:cNvPr id="361" name="直線コネクタ 360"/>
        <xdr:cNvCxnSpPr/>
      </xdr:nvCxnSpPr>
      <xdr:spPr>
        <a:xfrm flipV="1">
          <a:off x="6972300" y="8768055"/>
          <a:ext cx="889000" cy="3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88976</xdr:rowOff>
    </xdr:from>
    <xdr:to>
      <xdr:col>11</xdr:col>
      <xdr:colOff>358775</xdr:colOff>
      <xdr:row>57</xdr:row>
      <xdr:rowOff>19126</xdr:rowOff>
    </xdr:to>
    <xdr:sp macro="" textlink="">
      <xdr:nvSpPr>
        <xdr:cNvPr id="362" name="フローチャート : 判断 361"/>
        <xdr:cNvSpPr/>
      </xdr:nvSpPr>
      <xdr:spPr>
        <a:xfrm>
          <a:off x="7810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10253</xdr:rowOff>
    </xdr:from>
    <xdr:ext cx="534377" cy="259045"/>
    <xdr:sp macro="" textlink="">
      <xdr:nvSpPr>
        <xdr:cNvPr id="363" name="テキスト ボックス 362"/>
        <xdr:cNvSpPr txBox="1"/>
      </xdr:nvSpPr>
      <xdr:spPr>
        <a:xfrm>
          <a:off x="7594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111401</xdr:rowOff>
    </xdr:from>
    <xdr:to>
      <xdr:col>10</xdr:col>
      <xdr:colOff>155575</xdr:colOff>
      <xdr:row>57</xdr:row>
      <xdr:rowOff>41551</xdr:rowOff>
    </xdr:to>
    <xdr:sp macro="" textlink="">
      <xdr:nvSpPr>
        <xdr:cNvPr id="364" name="フローチャート : 判断 363"/>
        <xdr:cNvSpPr/>
      </xdr:nvSpPr>
      <xdr:spPr>
        <a:xfrm>
          <a:off x="6921500" y="97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32678</xdr:rowOff>
    </xdr:from>
    <xdr:ext cx="534377" cy="259045"/>
    <xdr:sp macro="" textlink="">
      <xdr:nvSpPr>
        <xdr:cNvPr id="365" name="テキスト ボックス 364"/>
        <xdr:cNvSpPr txBox="1"/>
      </xdr:nvSpPr>
      <xdr:spPr>
        <a:xfrm>
          <a:off x="6705111" y="98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127827</xdr:rowOff>
    </xdr:from>
    <xdr:to>
      <xdr:col>15</xdr:col>
      <xdr:colOff>231775</xdr:colOff>
      <xdr:row>54</xdr:row>
      <xdr:rowOff>57977</xdr:rowOff>
    </xdr:to>
    <xdr:sp macro="" textlink="">
      <xdr:nvSpPr>
        <xdr:cNvPr id="371" name="円/楕円 370"/>
        <xdr:cNvSpPr/>
      </xdr:nvSpPr>
      <xdr:spPr>
        <a:xfrm>
          <a:off x="10426700" y="92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80854</xdr:rowOff>
    </xdr:from>
    <xdr:ext cx="534377" cy="259045"/>
    <xdr:sp macro="" textlink="">
      <xdr:nvSpPr>
        <xdr:cNvPr id="372" name="普通建設事業費該当値テキスト"/>
        <xdr:cNvSpPr txBox="1"/>
      </xdr:nvSpPr>
      <xdr:spPr>
        <a:xfrm>
          <a:off x="10528300" y="91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87,174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48579</xdr:rowOff>
    </xdr:from>
    <xdr:to>
      <xdr:col>14</xdr:col>
      <xdr:colOff>79375</xdr:colOff>
      <xdr:row>52</xdr:row>
      <xdr:rowOff>150179</xdr:rowOff>
    </xdr:to>
    <xdr:sp macro="" textlink="">
      <xdr:nvSpPr>
        <xdr:cNvPr id="373" name="円/楕円 372"/>
        <xdr:cNvSpPr/>
      </xdr:nvSpPr>
      <xdr:spPr>
        <a:xfrm>
          <a:off x="9588500" y="89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166706</xdr:rowOff>
    </xdr:from>
    <xdr:ext cx="599010" cy="259045"/>
    <xdr:sp macro="" textlink="">
      <xdr:nvSpPr>
        <xdr:cNvPr id="374" name="テキスト ボックス 373"/>
        <xdr:cNvSpPr txBox="1"/>
      </xdr:nvSpPr>
      <xdr:spPr>
        <a:xfrm>
          <a:off x="9339794" y="873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110,204</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17043</xdr:rowOff>
    </xdr:from>
    <xdr:to>
      <xdr:col>12</xdr:col>
      <xdr:colOff>561975</xdr:colOff>
      <xdr:row>51</xdr:row>
      <xdr:rowOff>118643</xdr:rowOff>
    </xdr:to>
    <xdr:sp macro="" textlink="">
      <xdr:nvSpPr>
        <xdr:cNvPr id="375" name="円/楕円 374"/>
        <xdr:cNvSpPr/>
      </xdr:nvSpPr>
      <xdr:spPr>
        <a:xfrm>
          <a:off x="8699500" y="87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135170</xdr:rowOff>
    </xdr:from>
    <xdr:ext cx="599010" cy="259045"/>
    <xdr:sp macro="" textlink="">
      <xdr:nvSpPr>
        <xdr:cNvPr id="376" name="テキスト ボックス 375"/>
        <xdr:cNvSpPr txBox="1"/>
      </xdr:nvSpPr>
      <xdr:spPr>
        <a:xfrm>
          <a:off x="8450794" y="853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128,851</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144755</xdr:rowOff>
    </xdr:from>
    <xdr:to>
      <xdr:col>11</xdr:col>
      <xdr:colOff>358775</xdr:colOff>
      <xdr:row>51</xdr:row>
      <xdr:rowOff>74905</xdr:rowOff>
    </xdr:to>
    <xdr:sp macro="" textlink="">
      <xdr:nvSpPr>
        <xdr:cNvPr id="377" name="円/楕円 376"/>
        <xdr:cNvSpPr/>
      </xdr:nvSpPr>
      <xdr:spPr>
        <a:xfrm>
          <a:off x="7810500" y="8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91432</xdr:rowOff>
    </xdr:from>
    <xdr:ext cx="599010" cy="259045"/>
    <xdr:sp macro="" textlink="">
      <xdr:nvSpPr>
        <xdr:cNvPr id="378" name="テキスト ボックス 377"/>
        <xdr:cNvSpPr txBox="1"/>
      </xdr:nvSpPr>
      <xdr:spPr>
        <a:xfrm>
          <a:off x="7561794" y="849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159004</xdr:rowOff>
    </xdr:from>
    <xdr:to>
      <xdr:col>10</xdr:col>
      <xdr:colOff>155575</xdr:colOff>
      <xdr:row>53</xdr:row>
      <xdr:rowOff>89154</xdr:rowOff>
    </xdr:to>
    <xdr:sp macro="" textlink="">
      <xdr:nvSpPr>
        <xdr:cNvPr id="379" name="円/楕円 378"/>
        <xdr:cNvSpPr/>
      </xdr:nvSpPr>
      <xdr:spPr>
        <a:xfrm>
          <a:off x="6921500" y="90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105681</xdr:rowOff>
    </xdr:from>
    <xdr:ext cx="599010" cy="259045"/>
    <xdr:sp macro="" textlink="">
      <xdr:nvSpPr>
        <xdr:cNvPr id="380" name="テキスト ボックス 379"/>
        <xdr:cNvSpPr txBox="1"/>
      </xdr:nvSpPr>
      <xdr:spPr>
        <a:xfrm>
          <a:off x="6672794" y="884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4" name="直線コネクタ 403"/>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5"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6" name="直線コネクタ 405"/>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7"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8" name="直線コネクタ 407"/>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117564</xdr:rowOff>
    </xdr:from>
    <xdr:to>
      <xdr:col>15</xdr:col>
      <xdr:colOff>180975</xdr:colOff>
      <xdr:row>75</xdr:row>
      <xdr:rowOff>150140</xdr:rowOff>
    </xdr:to>
    <xdr:cxnSp macro="">
      <xdr:nvCxnSpPr>
        <xdr:cNvPr id="409" name="直線コネクタ 408"/>
        <xdr:cNvCxnSpPr/>
      </xdr:nvCxnSpPr>
      <xdr:spPr>
        <a:xfrm>
          <a:off x="9639300" y="12633414"/>
          <a:ext cx="838200" cy="3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10"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1" name="フローチャート : 判断 410"/>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2" name="フローチャート : 判断 411"/>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3" name="テキスト ボックス 412"/>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99340</xdr:rowOff>
    </xdr:from>
    <xdr:to>
      <xdr:col>15</xdr:col>
      <xdr:colOff>231775</xdr:colOff>
      <xdr:row>76</xdr:row>
      <xdr:rowOff>29490</xdr:rowOff>
    </xdr:to>
    <xdr:sp macro="" textlink="">
      <xdr:nvSpPr>
        <xdr:cNvPr id="419" name="円/楕円 418"/>
        <xdr:cNvSpPr/>
      </xdr:nvSpPr>
      <xdr:spPr>
        <a:xfrm>
          <a:off x="10426700" y="12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77767</xdr:rowOff>
    </xdr:from>
    <xdr:ext cx="534377" cy="259045"/>
    <xdr:sp macro="" textlink="">
      <xdr:nvSpPr>
        <xdr:cNvPr id="420" name="普通建設事業費 （ うち新規整備　）該当値テキスト"/>
        <xdr:cNvSpPr txBox="1"/>
      </xdr:nvSpPr>
      <xdr:spPr>
        <a:xfrm>
          <a:off x="10528300" y="1293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66764</xdr:rowOff>
    </xdr:from>
    <xdr:to>
      <xdr:col>14</xdr:col>
      <xdr:colOff>79375</xdr:colOff>
      <xdr:row>73</xdr:row>
      <xdr:rowOff>168364</xdr:rowOff>
    </xdr:to>
    <xdr:sp macro="" textlink="">
      <xdr:nvSpPr>
        <xdr:cNvPr id="421" name="円/楕円 420"/>
        <xdr:cNvSpPr/>
      </xdr:nvSpPr>
      <xdr:spPr>
        <a:xfrm>
          <a:off x="9588500" y="125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13441</xdr:rowOff>
    </xdr:from>
    <xdr:ext cx="534377" cy="259045"/>
    <xdr:sp macro="" textlink="">
      <xdr:nvSpPr>
        <xdr:cNvPr id="422" name="テキスト ボックス 421"/>
        <xdr:cNvSpPr txBox="1"/>
      </xdr:nvSpPr>
      <xdr:spPr>
        <a:xfrm>
          <a:off x="9372111" y="123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4" name="直線コネクタ 443"/>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5"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6" name="直線コネクタ 445"/>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7"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8" name="直線コネクタ 447"/>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145850</xdr:rowOff>
    </xdr:from>
    <xdr:to>
      <xdr:col>15</xdr:col>
      <xdr:colOff>180975</xdr:colOff>
      <xdr:row>92</xdr:row>
      <xdr:rowOff>11340</xdr:rowOff>
    </xdr:to>
    <xdr:cxnSp macro="">
      <xdr:nvCxnSpPr>
        <xdr:cNvPr id="449" name="直線コネクタ 448"/>
        <xdr:cNvCxnSpPr/>
      </xdr:nvCxnSpPr>
      <xdr:spPr>
        <a:xfrm>
          <a:off x="9639300" y="15747800"/>
          <a:ext cx="838200" cy="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50"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1" name="フローチャート : 判断 450"/>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2" name="フローチャート : 判断 451"/>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3" name="テキスト ボックス 452"/>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131990</xdr:rowOff>
    </xdr:from>
    <xdr:to>
      <xdr:col>15</xdr:col>
      <xdr:colOff>231775</xdr:colOff>
      <xdr:row>92</xdr:row>
      <xdr:rowOff>62140</xdr:rowOff>
    </xdr:to>
    <xdr:sp macro="" textlink="">
      <xdr:nvSpPr>
        <xdr:cNvPr id="459" name="円/楕円 458"/>
        <xdr:cNvSpPr/>
      </xdr:nvSpPr>
      <xdr:spPr>
        <a:xfrm>
          <a:off x="10426700" y="157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154867</xdr:rowOff>
    </xdr:from>
    <xdr:ext cx="534377" cy="259045"/>
    <xdr:sp macro="" textlink="">
      <xdr:nvSpPr>
        <xdr:cNvPr id="460" name="普通建設事業費 （ うち更新整備　）該当値テキスト"/>
        <xdr:cNvSpPr txBox="1"/>
      </xdr:nvSpPr>
      <xdr:spPr>
        <a:xfrm>
          <a:off x="10528300" y="155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95050</xdr:rowOff>
    </xdr:from>
    <xdr:to>
      <xdr:col>14</xdr:col>
      <xdr:colOff>79375</xdr:colOff>
      <xdr:row>92</xdr:row>
      <xdr:rowOff>25200</xdr:rowOff>
    </xdr:to>
    <xdr:sp macro="" textlink="">
      <xdr:nvSpPr>
        <xdr:cNvPr id="461" name="円/楕円 460"/>
        <xdr:cNvSpPr/>
      </xdr:nvSpPr>
      <xdr:spPr>
        <a:xfrm>
          <a:off x="9588500" y="15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41727</xdr:rowOff>
    </xdr:from>
    <xdr:ext cx="534377" cy="259045"/>
    <xdr:sp macro="" textlink="">
      <xdr:nvSpPr>
        <xdr:cNvPr id="462" name="テキスト ボックス 461"/>
        <xdr:cNvSpPr txBox="1"/>
      </xdr:nvSpPr>
      <xdr:spPr>
        <a:xfrm>
          <a:off x="9372111" y="154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8" name="テキスト ボックス 477"/>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0" name="テキスト ボックス 47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2" name="直線コネクタ 481"/>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5"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6" name="直線コネクタ 485"/>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128841</xdr:rowOff>
    </xdr:from>
    <xdr:to>
      <xdr:col>23</xdr:col>
      <xdr:colOff>517525</xdr:colOff>
      <xdr:row>37</xdr:row>
      <xdr:rowOff>67120</xdr:rowOff>
    </xdr:to>
    <xdr:cxnSp macro="">
      <xdr:nvCxnSpPr>
        <xdr:cNvPr id="487" name="直線コネクタ 486"/>
        <xdr:cNvCxnSpPr/>
      </xdr:nvCxnSpPr>
      <xdr:spPr>
        <a:xfrm>
          <a:off x="15481300" y="6301041"/>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8"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9" name="フローチャート : 判断 488"/>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128841</xdr:rowOff>
    </xdr:from>
    <xdr:to>
      <xdr:col>22</xdr:col>
      <xdr:colOff>365125</xdr:colOff>
      <xdr:row>37</xdr:row>
      <xdr:rowOff>76264</xdr:rowOff>
    </xdr:to>
    <xdr:cxnSp macro="">
      <xdr:nvCxnSpPr>
        <xdr:cNvPr id="490" name="直線コネクタ 489"/>
        <xdr:cNvCxnSpPr/>
      </xdr:nvCxnSpPr>
      <xdr:spPr>
        <a:xfrm flipV="1">
          <a:off x="14592300" y="6301041"/>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1" name="フローチャート : 判断 490"/>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2" name="テキスト ボックス 491"/>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76264</xdr:rowOff>
    </xdr:from>
    <xdr:to>
      <xdr:col>21</xdr:col>
      <xdr:colOff>161925</xdr:colOff>
      <xdr:row>37</xdr:row>
      <xdr:rowOff>160274</xdr:rowOff>
    </xdr:to>
    <xdr:cxnSp macro="">
      <xdr:nvCxnSpPr>
        <xdr:cNvPr id="493" name="直線コネクタ 492"/>
        <xdr:cNvCxnSpPr/>
      </xdr:nvCxnSpPr>
      <xdr:spPr>
        <a:xfrm flipV="1">
          <a:off x="13703300" y="641991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4" name="フローチャート : 判断 493"/>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5" name="テキスト ボックス 494"/>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160274</xdr:rowOff>
    </xdr:from>
    <xdr:to>
      <xdr:col>19</xdr:col>
      <xdr:colOff>644525</xdr:colOff>
      <xdr:row>38</xdr:row>
      <xdr:rowOff>20828</xdr:rowOff>
    </xdr:to>
    <xdr:cxnSp macro="">
      <xdr:nvCxnSpPr>
        <xdr:cNvPr id="496" name="直線コネクタ 495"/>
        <xdr:cNvCxnSpPr/>
      </xdr:nvCxnSpPr>
      <xdr:spPr>
        <a:xfrm flipV="1">
          <a:off x="12814300" y="6503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7" name="フローチャート : 判断 496"/>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8" name="テキスト ボックス 497"/>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9" name="フローチャート : 判断 498"/>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500" name="テキスト ボックス 499"/>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16320</xdr:rowOff>
    </xdr:from>
    <xdr:to>
      <xdr:col>23</xdr:col>
      <xdr:colOff>568325</xdr:colOff>
      <xdr:row>37</xdr:row>
      <xdr:rowOff>117920</xdr:rowOff>
    </xdr:to>
    <xdr:sp macro="" textlink="">
      <xdr:nvSpPr>
        <xdr:cNvPr id="506" name="円/楕円 505"/>
        <xdr:cNvSpPr/>
      </xdr:nvSpPr>
      <xdr:spPr>
        <a:xfrm>
          <a:off x="16268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166197</xdr:rowOff>
    </xdr:from>
    <xdr:ext cx="378565" cy="259045"/>
    <xdr:sp macro="" textlink="">
      <xdr:nvSpPr>
        <xdr:cNvPr id="507" name="災害復旧事業費該当値テキスト"/>
        <xdr:cNvSpPr txBox="1"/>
      </xdr:nvSpPr>
      <xdr:spPr>
        <a:xfrm>
          <a:off x="16370300" y="6338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78041</xdr:rowOff>
    </xdr:from>
    <xdr:to>
      <xdr:col>22</xdr:col>
      <xdr:colOff>415925</xdr:colOff>
      <xdr:row>37</xdr:row>
      <xdr:rowOff>8191</xdr:rowOff>
    </xdr:to>
    <xdr:sp macro="" textlink="">
      <xdr:nvSpPr>
        <xdr:cNvPr id="508" name="円/楕円 507"/>
        <xdr:cNvSpPr/>
      </xdr:nvSpPr>
      <xdr:spPr>
        <a:xfrm>
          <a:off x="15430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170768</xdr:rowOff>
    </xdr:from>
    <xdr:ext cx="378565" cy="259045"/>
    <xdr:sp macro="" textlink="">
      <xdr:nvSpPr>
        <xdr:cNvPr id="509" name="テキスト ボックス 508"/>
        <xdr:cNvSpPr txBox="1"/>
      </xdr:nvSpPr>
      <xdr:spPr>
        <a:xfrm>
          <a:off x="15292017" y="6342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25464</xdr:rowOff>
    </xdr:from>
    <xdr:to>
      <xdr:col>21</xdr:col>
      <xdr:colOff>212725</xdr:colOff>
      <xdr:row>37</xdr:row>
      <xdr:rowOff>127064</xdr:rowOff>
    </xdr:to>
    <xdr:sp macro="" textlink="">
      <xdr:nvSpPr>
        <xdr:cNvPr id="510" name="円/楕円 509"/>
        <xdr:cNvSpPr/>
      </xdr:nvSpPr>
      <xdr:spPr>
        <a:xfrm>
          <a:off x="14541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118191</xdr:rowOff>
    </xdr:from>
    <xdr:ext cx="378565" cy="259045"/>
    <xdr:sp macro="" textlink="">
      <xdr:nvSpPr>
        <xdr:cNvPr id="511" name="テキスト ボックス 510"/>
        <xdr:cNvSpPr txBox="1"/>
      </xdr:nvSpPr>
      <xdr:spPr>
        <a:xfrm>
          <a:off x="14403017" y="646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109474</xdr:rowOff>
    </xdr:from>
    <xdr:to>
      <xdr:col>20</xdr:col>
      <xdr:colOff>9525</xdr:colOff>
      <xdr:row>38</xdr:row>
      <xdr:rowOff>39624</xdr:rowOff>
    </xdr:to>
    <xdr:sp macro="" textlink="">
      <xdr:nvSpPr>
        <xdr:cNvPr id="512" name="円/楕円 511"/>
        <xdr:cNvSpPr/>
      </xdr:nvSpPr>
      <xdr:spPr>
        <a:xfrm>
          <a:off x="13652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30751</xdr:rowOff>
    </xdr:from>
    <xdr:ext cx="313932" cy="259045"/>
    <xdr:sp macro="" textlink="">
      <xdr:nvSpPr>
        <xdr:cNvPr id="513" name="テキスト ボックス 512"/>
        <xdr:cNvSpPr txBox="1"/>
      </xdr:nvSpPr>
      <xdr:spPr>
        <a:xfrm>
          <a:off x="13546333" y="6545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141478</xdr:rowOff>
    </xdr:from>
    <xdr:to>
      <xdr:col>18</xdr:col>
      <xdr:colOff>492125</xdr:colOff>
      <xdr:row>38</xdr:row>
      <xdr:rowOff>71628</xdr:rowOff>
    </xdr:to>
    <xdr:sp macro="" textlink="">
      <xdr:nvSpPr>
        <xdr:cNvPr id="514" name="円/楕円 513"/>
        <xdr:cNvSpPr/>
      </xdr:nvSpPr>
      <xdr:spPr>
        <a:xfrm>
          <a:off x="12763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62755</xdr:rowOff>
    </xdr:from>
    <xdr:ext cx="249299" cy="259045"/>
    <xdr:sp macro="" textlink="">
      <xdr:nvSpPr>
        <xdr:cNvPr id="515" name="テキスト ボックス 514"/>
        <xdr:cNvSpPr txBox="1"/>
      </xdr:nvSpPr>
      <xdr:spPr>
        <a:xfrm>
          <a:off x="12689649" y="6577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4" name="テキスト ボックス 58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25438</xdr:rowOff>
    </xdr:from>
    <xdr:to>
      <xdr:col>23</xdr:col>
      <xdr:colOff>516889</xdr:colOff>
      <xdr:row>77</xdr:row>
      <xdr:rowOff>154730</xdr:rowOff>
    </xdr:to>
    <xdr:cxnSp macro="">
      <xdr:nvCxnSpPr>
        <xdr:cNvPr id="588" name="直線コネクタ 587"/>
        <xdr:cNvCxnSpPr/>
      </xdr:nvCxnSpPr>
      <xdr:spPr>
        <a:xfrm flipV="1">
          <a:off x="16317595" y="12369838"/>
          <a:ext cx="1269" cy="9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158557</xdr:rowOff>
    </xdr:from>
    <xdr:ext cx="534377" cy="259045"/>
    <xdr:sp macro="" textlink="">
      <xdr:nvSpPr>
        <xdr:cNvPr id="589" name="公債費最小値テキスト"/>
        <xdr:cNvSpPr txBox="1"/>
      </xdr:nvSpPr>
      <xdr:spPr>
        <a:xfrm>
          <a:off x="16370300" y="133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154730</xdr:rowOff>
    </xdr:from>
    <xdr:to>
      <xdr:col>23</xdr:col>
      <xdr:colOff>606425</xdr:colOff>
      <xdr:row>77</xdr:row>
      <xdr:rowOff>154730</xdr:rowOff>
    </xdr:to>
    <xdr:cxnSp macro="">
      <xdr:nvCxnSpPr>
        <xdr:cNvPr id="590" name="直線コネクタ 589"/>
        <xdr:cNvCxnSpPr/>
      </xdr:nvCxnSpPr>
      <xdr:spPr>
        <a:xfrm>
          <a:off x="16230600" y="1335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143565</xdr:rowOff>
    </xdr:from>
    <xdr:ext cx="534377" cy="259045"/>
    <xdr:sp macro="" textlink="">
      <xdr:nvSpPr>
        <xdr:cNvPr id="591" name="公債費最大値テキスト"/>
        <xdr:cNvSpPr txBox="1"/>
      </xdr:nvSpPr>
      <xdr:spPr>
        <a:xfrm>
          <a:off x="16370300" y="12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72</xdr:row>
      <xdr:rowOff>25438</xdr:rowOff>
    </xdr:from>
    <xdr:to>
      <xdr:col>23</xdr:col>
      <xdr:colOff>606425</xdr:colOff>
      <xdr:row>72</xdr:row>
      <xdr:rowOff>25438</xdr:rowOff>
    </xdr:to>
    <xdr:cxnSp macro="">
      <xdr:nvCxnSpPr>
        <xdr:cNvPr id="592" name="直線コネクタ 591"/>
        <xdr:cNvCxnSpPr/>
      </xdr:nvCxnSpPr>
      <xdr:spPr>
        <a:xfrm>
          <a:off x="16230600" y="1236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146234</xdr:rowOff>
    </xdr:from>
    <xdr:to>
      <xdr:col>23</xdr:col>
      <xdr:colOff>517525</xdr:colOff>
      <xdr:row>72</xdr:row>
      <xdr:rowOff>25438</xdr:rowOff>
    </xdr:to>
    <xdr:cxnSp macro="">
      <xdr:nvCxnSpPr>
        <xdr:cNvPr id="593" name="直線コネクタ 592"/>
        <xdr:cNvCxnSpPr/>
      </xdr:nvCxnSpPr>
      <xdr:spPr>
        <a:xfrm>
          <a:off x="15481300" y="12319184"/>
          <a:ext cx="8382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144213</xdr:rowOff>
    </xdr:from>
    <xdr:ext cx="534377" cy="259045"/>
    <xdr:sp macro="" textlink="">
      <xdr:nvSpPr>
        <xdr:cNvPr id="594" name="公債費平均値テキスト"/>
        <xdr:cNvSpPr txBox="1"/>
      </xdr:nvSpPr>
      <xdr:spPr>
        <a:xfrm>
          <a:off x="16370300" y="12831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165786</xdr:rowOff>
    </xdr:from>
    <xdr:to>
      <xdr:col>23</xdr:col>
      <xdr:colOff>568325</xdr:colOff>
      <xdr:row>75</xdr:row>
      <xdr:rowOff>95936</xdr:rowOff>
    </xdr:to>
    <xdr:sp macro="" textlink="">
      <xdr:nvSpPr>
        <xdr:cNvPr id="595" name="フローチャート : 判断 594"/>
        <xdr:cNvSpPr/>
      </xdr:nvSpPr>
      <xdr:spPr>
        <a:xfrm>
          <a:off x="162687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146234</xdr:rowOff>
    </xdr:from>
    <xdr:to>
      <xdr:col>22</xdr:col>
      <xdr:colOff>365125</xdr:colOff>
      <xdr:row>71</xdr:row>
      <xdr:rowOff>155092</xdr:rowOff>
    </xdr:to>
    <xdr:cxnSp macro="">
      <xdr:nvCxnSpPr>
        <xdr:cNvPr id="596" name="直線コネクタ 595"/>
        <xdr:cNvCxnSpPr/>
      </xdr:nvCxnSpPr>
      <xdr:spPr>
        <a:xfrm flipV="1">
          <a:off x="14592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7" name="フローチャート : 判断 596"/>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598" name="テキスト ボックス 597"/>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155092</xdr:rowOff>
    </xdr:from>
    <xdr:to>
      <xdr:col>21</xdr:col>
      <xdr:colOff>161925</xdr:colOff>
      <xdr:row>72</xdr:row>
      <xdr:rowOff>17323</xdr:rowOff>
    </xdr:to>
    <xdr:cxnSp macro="">
      <xdr:nvCxnSpPr>
        <xdr:cNvPr id="599" name="直線コネクタ 598"/>
        <xdr:cNvCxnSpPr/>
      </xdr:nvCxnSpPr>
      <xdr:spPr>
        <a:xfrm flipV="1">
          <a:off x="13703300" y="12328042"/>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0" name="フローチャート : 判断 599"/>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1" name="テキスト ボックス 600"/>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113202</xdr:rowOff>
    </xdr:from>
    <xdr:to>
      <xdr:col>19</xdr:col>
      <xdr:colOff>644525</xdr:colOff>
      <xdr:row>72</xdr:row>
      <xdr:rowOff>17323</xdr:rowOff>
    </xdr:to>
    <xdr:cxnSp macro="">
      <xdr:nvCxnSpPr>
        <xdr:cNvPr id="602" name="直線コネクタ 601"/>
        <xdr:cNvCxnSpPr/>
      </xdr:nvCxnSpPr>
      <xdr:spPr>
        <a:xfrm>
          <a:off x="12814300" y="12286152"/>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3" name="フローチャート : 判断 602"/>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4" name="テキスト ボックス 603"/>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5" name="フローチャート : 判断 604"/>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6" name="テキスト ボックス 605"/>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146088</xdr:rowOff>
    </xdr:from>
    <xdr:to>
      <xdr:col>23</xdr:col>
      <xdr:colOff>568325</xdr:colOff>
      <xdr:row>72</xdr:row>
      <xdr:rowOff>76238</xdr:rowOff>
    </xdr:to>
    <xdr:sp macro="" textlink="">
      <xdr:nvSpPr>
        <xdr:cNvPr id="612" name="円/楕円 611"/>
        <xdr:cNvSpPr/>
      </xdr:nvSpPr>
      <xdr:spPr>
        <a:xfrm>
          <a:off x="162687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99115</xdr:rowOff>
    </xdr:from>
    <xdr:ext cx="534377" cy="259045"/>
    <xdr:sp macro="" textlink="">
      <xdr:nvSpPr>
        <xdr:cNvPr id="613" name="公債費該当値テキスト"/>
        <xdr:cNvSpPr txBox="1"/>
      </xdr:nvSpPr>
      <xdr:spPr>
        <a:xfrm>
          <a:off x="16370300" y="12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95434</xdr:rowOff>
    </xdr:from>
    <xdr:to>
      <xdr:col>22</xdr:col>
      <xdr:colOff>415925</xdr:colOff>
      <xdr:row>72</xdr:row>
      <xdr:rowOff>25584</xdr:rowOff>
    </xdr:to>
    <xdr:sp macro="" textlink="">
      <xdr:nvSpPr>
        <xdr:cNvPr id="614" name="円/楕円 613"/>
        <xdr:cNvSpPr/>
      </xdr:nvSpPr>
      <xdr:spPr>
        <a:xfrm>
          <a:off x="15430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42111</xdr:rowOff>
    </xdr:from>
    <xdr:ext cx="534377" cy="259045"/>
    <xdr:sp macro="" textlink="">
      <xdr:nvSpPr>
        <xdr:cNvPr id="615" name="テキスト ボックス 614"/>
        <xdr:cNvSpPr txBox="1"/>
      </xdr:nvSpPr>
      <xdr:spPr>
        <a:xfrm>
          <a:off x="15214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104292</xdr:rowOff>
    </xdr:from>
    <xdr:to>
      <xdr:col>21</xdr:col>
      <xdr:colOff>212725</xdr:colOff>
      <xdr:row>72</xdr:row>
      <xdr:rowOff>34442</xdr:rowOff>
    </xdr:to>
    <xdr:sp macro="" textlink="">
      <xdr:nvSpPr>
        <xdr:cNvPr id="616" name="円/楕円 615"/>
        <xdr:cNvSpPr/>
      </xdr:nvSpPr>
      <xdr:spPr>
        <a:xfrm>
          <a:off x="14541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50969</xdr:rowOff>
    </xdr:from>
    <xdr:ext cx="534377" cy="259045"/>
    <xdr:sp macro="" textlink="">
      <xdr:nvSpPr>
        <xdr:cNvPr id="617" name="テキスト ボックス 616"/>
        <xdr:cNvSpPr txBox="1"/>
      </xdr:nvSpPr>
      <xdr:spPr>
        <a:xfrm>
          <a:off x="14325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137973</xdr:rowOff>
    </xdr:from>
    <xdr:to>
      <xdr:col>20</xdr:col>
      <xdr:colOff>9525</xdr:colOff>
      <xdr:row>72</xdr:row>
      <xdr:rowOff>68123</xdr:rowOff>
    </xdr:to>
    <xdr:sp macro="" textlink="">
      <xdr:nvSpPr>
        <xdr:cNvPr id="618" name="円/楕円 617"/>
        <xdr:cNvSpPr/>
      </xdr:nvSpPr>
      <xdr:spPr>
        <a:xfrm>
          <a:off x="13652500" y="12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84650</xdr:rowOff>
    </xdr:from>
    <xdr:ext cx="534377" cy="259045"/>
    <xdr:sp macro="" textlink="">
      <xdr:nvSpPr>
        <xdr:cNvPr id="619" name="テキスト ボックス 618"/>
        <xdr:cNvSpPr txBox="1"/>
      </xdr:nvSpPr>
      <xdr:spPr>
        <a:xfrm>
          <a:off x="13436111" y="12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62402</xdr:rowOff>
    </xdr:from>
    <xdr:to>
      <xdr:col>18</xdr:col>
      <xdr:colOff>492125</xdr:colOff>
      <xdr:row>71</xdr:row>
      <xdr:rowOff>164002</xdr:rowOff>
    </xdr:to>
    <xdr:sp macro="" textlink="">
      <xdr:nvSpPr>
        <xdr:cNvPr id="620" name="円/楕円 619"/>
        <xdr:cNvSpPr/>
      </xdr:nvSpPr>
      <xdr:spPr>
        <a:xfrm>
          <a:off x="12763500" y="122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9079</xdr:rowOff>
    </xdr:from>
    <xdr:ext cx="534377" cy="259045"/>
    <xdr:sp macro="" textlink="">
      <xdr:nvSpPr>
        <xdr:cNvPr id="621" name="テキスト ボックス 620"/>
        <xdr:cNvSpPr txBox="1"/>
      </xdr:nvSpPr>
      <xdr:spPr>
        <a:xfrm>
          <a:off x="12547111" y="120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5" name="テキスト ボックス 63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7" name="テキスト ボックス 63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9" name="テキスト ボックス 63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1" name="テキスト ボックス 64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5" name="直線コネクタ 644"/>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6"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7" name="直線コネクタ 646"/>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8"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9" name="直線コネクタ 648"/>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104839</xdr:rowOff>
    </xdr:from>
    <xdr:to>
      <xdr:col>23</xdr:col>
      <xdr:colOff>517525</xdr:colOff>
      <xdr:row>98</xdr:row>
      <xdr:rowOff>8789</xdr:rowOff>
    </xdr:to>
    <xdr:cxnSp macro="">
      <xdr:nvCxnSpPr>
        <xdr:cNvPr id="650" name="直線コネクタ 649"/>
        <xdr:cNvCxnSpPr/>
      </xdr:nvCxnSpPr>
      <xdr:spPr>
        <a:xfrm flipV="1">
          <a:off x="15481300" y="16735489"/>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1"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2" name="フローチャート : 判断 651"/>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53136</xdr:rowOff>
    </xdr:from>
    <xdr:to>
      <xdr:col>22</xdr:col>
      <xdr:colOff>365125</xdr:colOff>
      <xdr:row>98</xdr:row>
      <xdr:rowOff>8789</xdr:rowOff>
    </xdr:to>
    <xdr:cxnSp macro="">
      <xdr:nvCxnSpPr>
        <xdr:cNvPr id="653" name="直線コネクタ 652"/>
        <xdr:cNvCxnSpPr/>
      </xdr:nvCxnSpPr>
      <xdr:spPr>
        <a:xfrm>
          <a:off x="14592300" y="16512336"/>
          <a:ext cx="889000" cy="29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4" name="フローチャート : 判断 653"/>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5" name="テキスト ボックス 654"/>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53136</xdr:rowOff>
    </xdr:from>
    <xdr:to>
      <xdr:col>21</xdr:col>
      <xdr:colOff>161925</xdr:colOff>
      <xdr:row>97</xdr:row>
      <xdr:rowOff>50736</xdr:rowOff>
    </xdr:to>
    <xdr:cxnSp macro="">
      <xdr:nvCxnSpPr>
        <xdr:cNvPr id="656" name="直線コネクタ 655"/>
        <xdr:cNvCxnSpPr/>
      </xdr:nvCxnSpPr>
      <xdr:spPr>
        <a:xfrm flipV="1">
          <a:off x="13703300" y="16512336"/>
          <a:ext cx="8890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7" name="フローチャート : 判断 656"/>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8" name="テキスト ボックス 657"/>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50585</xdr:rowOff>
    </xdr:from>
    <xdr:to>
      <xdr:col>19</xdr:col>
      <xdr:colOff>644525</xdr:colOff>
      <xdr:row>97</xdr:row>
      <xdr:rowOff>50736</xdr:rowOff>
    </xdr:to>
    <xdr:cxnSp macro="">
      <xdr:nvCxnSpPr>
        <xdr:cNvPr id="659" name="直線コネクタ 658"/>
        <xdr:cNvCxnSpPr/>
      </xdr:nvCxnSpPr>
      <xdr:spPr>
        <a:xfrm>
          <a:off x="12814300" y="1668123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60" name="フローチャート : 判断 659"/>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61" name="テキスト ボックス 660"/>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2" name="フローチャート : 判断 661"/>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3" name="テキスト ボックス 662"/>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54039</xdr:rowOff>
    </xdr:from>
    <xdr:to>
      <xdr:col>23</xdr:col>
      <xdr:colOff>568325</xdr:colOff>
      <xdr:row>97</xdr:row>
      <xdr:rowOff>155639</xdr:rowOff>
    </xdr:to>
    <xdr:sp macro="" textlink="">
      <xdr:nvSpPr>
        <xdr:cNvPr id="669" name="円/楕円 668"/>
        <xdr:cNvSpPr/>
      </xdr:nvSpPr>
      <xdr:spPr>
        <a:xfrm>
          <a:off x="16268700" y="16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32466</xdr:rowOff>
    </xdr:from>
    <xdr:ext cx="469744" cy="259045"/>
    <xdr:sp macro="" textlink="">
      <xdr:nvSpPr>
        <xdr:cNvPr id="670" name="積立金該当値テキスト"/>
        <xdr:cNvSpPr txBox="1"/>
      </xdr:nvSpPr>
      <xdr:spPr>
        <a:xfrm>
          <a:off x="16370300" y="166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129439</xdr:rowOff>
    </xdr:from>
    <xdr:to>
      <xdr:col>22</xdr:col>
      <xdr:colOff>415925</xdr:colOff>
      <xdr:row>98</xdr:row>
      <xdr:rowOff>59589</xdr:rowOff>
    </xdr:to>
    <xdr:sp macro="" textlink="">
      <xdr:nvSpPr>
        <xdr:cNvPr id="671" name="円/楕円 670"/>
        <xdr:cNvSpPr/>
      </xdr:nvSpPr>
      <xdr:spPr>
        <a:xfrm>
          <a:off x="15430500" y="167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50716</xdr:rowOff>
    </xdr:from>
    <xdr:ext cx="469744" cy="259045"/>
    <xdr:sp macro="" textlink="">
      <xdr:nvSpPr>
        <xdr:cNvPr id="672" name="テキスト ボックス 671"/>
        <xdr:cNvSpPr txBox="1"/>
      </xdr:nvSpPr>
      <xdr:spPr>
        <a:xfrm>
          <a:off x="15246427" y="168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2336</xdr:rowOff>
    </xdr:from>
    <xdr:to>
      <xdr:col>21</xdr:col>
      <xdr:colOff>212725</xdr:colOff>
      <xdr:row>96</xdr:row>
      <xdr:rowOff>103936</xdr:rowOff>
    </xdr:to>
    <xdr:sp macro="" textlink="">
      <xdr:nvSpPr>
        <xdr:cNvPr id="673" name="円/楕円 672"/>
        <xdr:cNvSpPr/>
      </xdr:nvSpPr>
      <xdr:spPr>
        <a:xfrm>
          <a:off x="14541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120463</xdr:rowOff>
    </xdr:from>
    <xdr:ext cx="534377" cy="259045"/>
    <xdr:sp macro="" textlink="">
      <xdr:nvSpPr>
        <xdr:cNvPr id="674" name="テキスト ボックス 673"/>
        <xdr:cNvSpPr txBox="1"/>
      </xdr:nvSpPr>
      <xdr:spPr>
        <a:xfrm>
          <a:off x="14325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171386</xdr:rowOff>
    </xdr:from>
    <xdr:to>
      <xdr:col>20</xdr:col>
      <xdr:colOff>9525</xdr:colOff>
      <xdr:row>97</xdr:row>
      <xdr:rowOff>101536</xdr:rowOff>
    </xdr:to>
    <xdr:sp macro="" textlink="">
      <xdr:nvSpPr>
        <xdr:cNvPr id="675" name="円/楕円 674"/>
        <xdr:cNvSpPr/>
      </xdr:nvSpPr>
      <xdr:spPr>
        <a:xfrm>
          <a:off x="13652500" y="166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92663</xdr:rowOff>
    </xdr:from>
    <xdr:ext cx="469744" cy="259045"/>
    <xdr:sp macro="" textlink="">
      <xdr:nvSpPr>
        <xdr:cNvPr id="676" name="テキスト ボックス 675"/>
        <xdr:cNvSpPr txBox="1"/>
      </xdr:nvSpPr>
      <xdr:spPr>
        <a:xfrm>
          <a:off x="13468427" y="167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171235</xdr:rowOff>
    </xdr:from>
    <xdr:to>
      <xdr:col>18</xdr:col>
      <xdr:colOff>492125</xdr:colOff>
      <xdr:row>97</xdr:row>
      <xdr:rowOff>101385</xdr:rowOff>
    </xdr:to>
    <xdr:sp macro="" textlink="">
      <xdr:nvSpPr>
        <xdr:cNvPr id="677" name="円/楕円 676"/>
        <xdr:cNvSpPr/>
      </xdr:nvSpPr>
      <xdr:spPr>
        <a:xfrm>
          <a:off x="127635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92512</xdr:rowOff>
    </xdr:from>
    <xdr:ext cx="469744" cy="259045"/>
    <xdr:sp macro="" textlink="">
      <xdr:nvSpPr>
        <xdr:cNvPr id="678" name="テキスト ボックス 677"/>
        <xdr:cNvSpPr txBox="1"/>
      </xdr:nvSpPr>
      <xdr:spPr>
        <a:xfrm>
          <a:off x="12579427" y="167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2" name="テキスト ボックス 69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4" name="テキスト ボックス 69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6" name="テキスト ボックス 69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8" name="テキスト ボックス 69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4" name="直線コネクタ 703"/>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6" name="直線コネクタ 70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7"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8" name="直線コネクタ 707"/>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98226</xdr:rowOff>
    </xdr:from>
    <xdr:to>
      <xdr:col>32</xdr:col>
      <xdr:colOff>187325</xdr:colOff>
      <xdr:row>39</xdr:row>
      <xdr:rowOff>98878</xdr:rowOff>
    </xdr:to>
    <xdr:cxnSp macro="">
      <xdr:nvCxnSpPr>
        <xdr:cNvPr id="709" name="直線コネクタ 708"/>
        <xdr:cNvCxnSpPr/>
      </xdr:nvCxnSpPr>
      <xdr:spPr>
        <a:xfrm>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10"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1" name="フローチャート : 判断 710"/>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98226</xdr:rowOff>
    </xdr:from>
    <xdr:to>
      <xdr:col>31</xdr:col>
      <xdr:colOff>34925</xdr:colOff>
      <xdr:row>39</xdr:row>
      <xdr:rowOff>98226</xdr:rowOff>
    </xdr:to>
    <xdr:cxnSp macro="">
      <xdr:nvCxnSpPr>
        <xdr:cNvPr id="712" name="直線コネクタ 711"/>
        <xdr:cNvCxnSpPr/>
      </xdr:nvCxnSpPr>
      <xdr:spPr>
        <a:xfrm>
          <a:off x="20434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3" name="フローチャート : 判断 712"/>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4" name="テキスト ボックス 713"/>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98226</xdr:rowOff>
    </xdr:from>
    <xdr:to>
      <xdr:col>29</xdr:col>
      <xdr:colOff>517525</xdr:colOff>
      <xdr:row>39</xdr:row>
      <xdr:rowOff>98878</xdr:rowOff>
    </xdr:to>
    <xdr:cxnSp macro="">
      <xdr:nvCxnSpPr>
        <xdr:cNvPr id="715" name="直線コネクタ 714"/>
        <xdr:cNvCxnSpPr/>
      </xdr:nvCxnSpPr>
      <xdr:spPr>
        <a:xfrm flipV="1">
          <a:off x="19545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6" name="フローチャート : 判断 715"/>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7" name="テキスト ボックス 716"/>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8" name="直線コネクタ 71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9" name="フローチャート : 判断 718"/>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20" name="テキスト ボックス 719"/>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1" name="フローチャート : 判断 720"/>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22" name="テキスト ボックス 721"/>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8" name="円/楕円 72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47426</xdr:rowOff>
    </xdr:from>
    <xdr:to>
      <xdr:col>31</xdr:col>
      <xdr:colOff>85725</xdr:colOff>
      <xdr:row>39</xdr:row>
      <xdr:rowOff>149026</xdr:rowOff>
    </xdr:to>
    <xdr:sp macro="" textlink="">
      <xdr:nvSpPr>
        <xdr:cNvPr id="730" name="円/楕円 729"/>
        <xdr:cNvSpPr/>
      </xdr:nvSpPr>
      <xdr:spPr>
        <a:xfrm>
          <a:off x="2127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140153</xdr:rowOff>
    </xdr:from>
    <xdr:ext cx="249299" cy="259045"/>
    <xdr:sp macro="" textlink="">
      <xdr:nvSpPr>
        <xdr:cNvPr id="731" name="テキスト ボックス 730"/>
        <xdr:cNvSpPr txBox="1"/>
      </xdr:nvSpPr>
      <xdr:spPr>
        <a:xfrm>
          <a:off x="21198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47426</xdr:rowOff>
    </xdr:from>
    <xdr:to>
      <xdr:col>29</xdr:col>
      <xdr:colOff>568325</xdr:colOff>
      <xdr:row>39</xdr:row>
      <xdr:rowOff>149026</xdr:rowOff>
    </xdr:to>
    <xdr:sp macro="" textlink="">
      <xdr:nvSpPr>
        <xdr:cNvPr id="732" name="円/楕円 731"/>
        <xdr:cNvSpPr/>
      </xdr:nvSpPr>
      <xdr:spPr>
        <a:xfrm>
          <a:off x="2038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140153</xdr:rowOff>
    </xdr:from>
    <xdr:ext cx="249299" cy="259045"/>
    <xdr:sp macro="" textlink="">
      <xdr:nvSpPr>
        <xdr:cNvPr id="733" name="テキスト ボックス 732"/>
        <xdr:cNvSpPr txBox="1"/>
      </xdr:nvSpPr>
      <xdr:spPr>
        <a:xfrm>
          <a:off x="20309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4" name="円/楕円 73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5" name="テキスト ボックス 73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6" name="円/楕円 73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7" name="テキスト ボックス 73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9" name="直線コネクタ 758"/>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2"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3" name="直線コネクタ 762"/>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89499</xdr:rowOff>
    </xdr:from>
    <xdr:to>
      <xdr:col>32</xdr:col>
      <xdr:colOff>187325</xdr:colOff>
      <xdr:row>58</xdr:row>
      <xdr:rowOff>117480</xdr:rowOff>
    </xdr:to>
    <xdr:cxnSp macro="">
      <xdr:nvCxnSpPr>
        <xdr:cNvPr id="764" name="直線コネクタ 763"/>
        <xdr:cNvCxnSpPr/>
      </xdr:nvCxnSpPr>
      <xdr:spPr>
        <a:xfrm>
          <a:off x="21323300" y="10033599"/>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5"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6" name="フローチャート : 判断 765"/>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165669</xdr:rowOff>
    </xdr:from>
    <xdr:to>
      <xdr:col>31</xdr:col>
      <xdr:colOff>34925</xdr:colOff>
      <xdr:row>58</xdr:row>
      <xdr:rowOff>89499</xdr:rowOff>
    </xdr:to>
    <xdr:cxnSp macro="">
      <xdr:nvCxnSpPr>
        <xdr:cNvPr id="767" name="直線コネクタ 766"/>
        <xdr:cNvCxnSpPr/>
      </xdr:nvCxnSpPr>
      <xdr:spPr>
        <a:xfrm>
          <a:off x="20434300" y="9938319"/>
          <a:ext cx="889000" cy="9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8" name="フローチャート : 判断 767"/>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9" name="テキスト ボックス 768"/>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165669</xdr:rowOff>
    </xdr:from>
    <xdr:to>
      <xdr:col>29</xdr:col>
      <xdr:colOff>517525</xdr:colOff>
      <xdr:row>58</xdr:row>
      <xdr:rowOff>24714</xdr:rowOff>
    </xdr:to>
    <xdr:cxnSp macro="">
      <xdr:nvCxnSpPr>
        <xdr:cNvPr id="770" name="直線コネクタ 769"/>
        <xdr:cNvCxnSpPr/>
      </xdr:nvCxnSpPr>
      <xdr:spPr>
        <a:xfrm flipV="1">
          <a:off x="19545300" y="9938319"/>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1" name="フローチャート : 判断 770"/>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72" name="テキスト ボックス 771"/>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5923</xdr:rowOff>
    </xdr:from>
    <xdr:to>
      <xdr:col>28</xdr:col>
      <xdr:colOff>314325</xdr:colOff>
      <xdr:row>58</xdr:row>
      <xdr:rowOff>24714</xdr:rowOff>
    </xdr:to>
    <xdr:cxnSp macro="">
      <xdr:nvCxnSpPr>
        <xdr:cNvPr id="773" name="直線コネクタ 772"/>
        <xdr:cNvCxnSpPr/>
      </xdr:nvCxnSpPr>
      <xdr:spPr>
        <a:xfrm>
          <a:off x="18656300" y="9950023"/>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4" name="フローチャート : 判断 773"/>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5" name="テキスト ボックス 774"/>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6" name="フローチャート : 判断 775"/>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7" name="テキスト ボックス 776"/>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66680</xdr:rowOff>
    </xdr:from>
    <xdr:to>
      <xdr:col>32</xdr:col>
      <xdr:colOff>238125</xdr:colOff>
      <xdr:row>58</xdr:row>
      <xdr:rowOff>168280</xdr:rowOff>
    </xdr:to>
    <xdr:sp macro="" textlink="">
      <xdr:nvSpPr>
        <xdr:cNvPr id="783" name="円/楕円 782"/>
        <xdr:cNvSpPr/>
      </xdr:nvSpPr>
      <xdr:spPr>
        <a:xfrm>
          <a:off x="221107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153057</xdr:rowOff>
    </xdr:from>
    <xdr:ext cx="378565" cy="259045"/>
    <xdr:sp macro="" textlink="">
      <xdr:nvSpPr>
        <xdr:cNvPr id="784" name="貸付金該当値テキスト"/>
        <xdr:cNvSpPr txBox="1"/>
      </xdr:nvSpPr>
      <xdr:spPr>
        <a:xfrm>
          <a:off x="22212300" y="99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38699</xdr:rowOff>
    </xdr:from>
    <xdr:to>
      <xdr:col>31</xdr:col>
      <xdr:colOff>85725</xdr:colOff>
      <xdr:row>58</xdr:row>
      <xdr:rowOff>140299</xdr:rowOff>
    </xdr:to>
    <xdr:sp macro="" textlink="">
      <xdr:nvSpPr>
        <xdr:cNvPr id="785" name="円/楕円 784"/>
        <xdr:cNvSpPr/>
      </xdr:nvSpPr>
      <xdr:spPr>
        <a:xfrm>
          <a:off x="21272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131426</xdr:rowOff>
    </xdr:from>
    <xdr:ext cx="469744" cy="259045"/>
    <xdr:sp macro="" textlink="">
      <xdr:nvSpPr>
        <xdr:cNvPr id="786" name="テキスト ボックス 785"/>
        <xdr:cNvSpPr txBox="1"/>
      </xdr:nvSpPr>
      <xdr:spPr>
        <a:xfrm>
          <a:off x="21088427"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114869</xdr:rowOff>
    </xdr:from>
    <xdr:to>
      <xdr:col>29</xdr:col>
      <xdr:colOff>568325</xdr:colOff>
      <xdr:row>58</xdr:row>
      <xdr:rowOff>45019</xdr:rowOff>
    </xdr:to>
    <xdr:sp macro="" textlink="">
      <xdr:nvSpPr>
        <xdr:cNvPr id="787" name="円/楕円 786"/>
        <xdr:cNvSpPr/>
      </xdr:nvSpPr>
      <xdr:spPr>
        <a:xfrm>
          <a:off x="20383500" y="9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36146</xdr:rowOff>
    </xdr:from>
    <xdr:ext cx="469744" cy="259045"/>
    <xdr:sp macro="" textlink="">
      <xdr:nvSpPr>
        <xdr:cNvPr id="788" name="テキスト ボックス 787"/>
        <xdr:cNvSpPr txBox="1"/>
      </xdr:nvSpPr>
      <xdr:spPr>
        <a:xfrm>
          <a:off x="20199427" y="998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145364</xdr:rowOff>
    </xdr:from>
    <xdr:to>
      <xdr:col>28</xdr:col>
      <xdr:colOff>365125</xdr:colOff>
      <xdr:row>58</xdr:row>
      <xdr:rowOff>75514</xdr:rowOff>
    </xdr:to>
    <xdr:sp macro="" textlink="">
      <xdr:nvSpPr>
        <xdr:cNvPr id="789" name="円/楕円 788"/>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66641</xdr:rowOff>
    </xdr:from>
    <xdr:ext cx="469744" cy="259045"/>
    <xdr:sp macro="" textlink="">
      <xdr:nvSpPr>
        <xdr:cNvPr id="790" name="テキスト ボックス 789"/>
        <xdr:cNvSpPr txBox="1"/>
      </xdr:nvSpPr>
      <xdr:spPr>
        <a:xfrm>
          <a:off x="19310427" y="1001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126573</xdr:rowOff>
    </xdr:from>
    <xdr:to>
      <xdr:col>27</xdr:col>
      <xdr:colOff>161925</xdr:colOff>
      <xdr:row>58</xdr:row>
      <xdr:rowOff>56723</xdr:rowOff>
    </xdr:to>
    <xdr:sp macro="" textlink="">
      <xdr:nvSpPr>
        <xdr:cNvPr id="791" name="円/楕円 790"/>
        <xdr:cNvSpPr/>
      </xdr:nvSpPr>
      <xdr:spPr>
        <a:xfrm>
          <a:off x="18605500" y="98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47850</xdr:rowOff>
    </xdr:from>
    <xdr:ext cx="469744" cy="259045"/>
    <xdr:sp macro="" textlink="">
      <xdr:nvSpPr>
        <xdr:cNvPr id="792" name="テキスト ボックス 791"/>
        <xdr:cNvSpPr txBox="1"/>
      </xdr:nvSpPr>
      <xdr:spPr>
        <a:xfrm>
          <a:off x="18421427" y="999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3" name="テキスト ボックス 81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7" name="直線コネクタ 816"/>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8"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9" name="直線コネクタ 818"/>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0"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1" name="直線コネクタ 820"/>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105677</xdr:rowOff>
    </xdr:from>
    <xdr:to>
      <xdr:col>32</xdr:col>
      <xdr:colOff>187325</xdr:colOff>
      <xdr:row>77</xdr:row>
      <xdr:rowOff>20332</xdr:rowOff>
    </xdr:to>
    <xdr:cxnSp macro="">
      <xdr:nvCxnSpPr>
        <xdr:cNvPr id="822" name="直線コネクタ 821"/>
        <xdr:cNvCxnSpPr/>
      </xdr:nvCxnSpPr>
      <xdr:spPr>
        <a:xfrm flipV="1">
          <a:off x="21323300" y="13135877"/>
          <a:ext cx="8382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3"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4" name="フローチャート : 判断 823"/>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20332</xdr:rowOff>
    </xdr:from>
    <xdr:to>
      <xdr:col>31</xdr:col>
      <xdr:colOff>34925</xdr:colOff>
      <xdr:row>77</xdr:row>
      <xdr:rowOff>86550</xdr:rowOff>
    </xdr:to>
    <xdr:cxnSp macro="">
      <xdr:nvCxnSpPr>
        <xdr:cNvPr id="825" name="直線コネクタ 824"/>
        <xdr:cNvCxnSpPr/>
      </xdr:nvCxnSpPr>
      <xdr:spPr>
        <a:xfrm flipV="1">
          <a:off x="20434300" y="1322198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6" name="フローチャート : 判断 825"/>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7" name="テキスト ボックス 826"/>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53975</xdr:rowOff>
    </xdr:from>
    <xdr:to>
      <xdr:col>29</xdr:col>
      <xdr:colOff>517525</xdr:colOff>
      <xdr:row>77</xdr:row>
      <xdr:rowOff>86550</xdr:rowOff>
    </xdr:to>
    <xdr:cxnSp macro="">
      <xdr:nvCxnSpPr>
        <xdr:cNvPr id="828" name="直線コネクタ 827"/>
        <xdr:cNvCxnSpPr/>
      </xdr:nvCxnSpPr>
      <xdr:spPr>
        <a:xfrm>
          <a:off x="19545300" y="1325562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9" name="フローチャート : 判断 828"/>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30" name="テキスト ボックス 829"/>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14466</xdr:rowOff>
    </xdr:from>
    <xdr:to>
      <xdr:col>28</xdr:col>
      <xdr:colOff>314325</xdr:colOff>
      <xdr:row>77</xdr:row>
      <xdr:rowOff>53975</xdr:rowOff>
    </xdr:to>
    <xdr:cxnSp macro="">
      <xdr:nvCxnSpPr>
        <xdr:cNvPr id="831" name="直線コネクタ 830"/>
        <xdr:cNvCxnSpPr/>
      </xdr:nvCxnSpPr>
      <xdr:spPr>
        <a:xfrm>
          <a:off x="18656300" y="13216116"/>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2" name="フローチャート : 判断 831"/>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3" name="テキスト ボックス 832"/>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4" name="フローチャート : 判断 833"/>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5" name="テキスト ボックス 834"/>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54877</xdr:rowOff>
    </xdr:from>
    <xdr:to>
      <xdr:col>32</xdr:col>
      <xdr:colOff>238125</xdr:colOff>
      <xdr:row>76</xdr:row>
      <xdr:rowOff>156477</xdr:rowOff>
    </xdr:to>
    <xdr:sp macro="" textlink="">
      <xdr:nvSpPr>
        <xdr:cNvPr id="841" name="円/楕円 840"/>
        <xdr:cNvSpPr/>
      </xdr:nvSpPr>
      <xdr:spPr>
        <a:xfrm>
          <a:off x="221107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33304</xdr:rowOff>
    </xdr:from>
    <xdr:ext cx="534377" cy="259045"/>
    <xdr:sp macro="" textlink="">
      <xdr:nvSpPr>
        <xdr:cNvPr id="842" name="繰出金該当値テキスト"/>
        <xdr:cNvSpPr txBox="1"/>
      </xdr:nvSpPr>
      <xdr:spPr>
        <a:xfrm>
          <a:off x="22212300" y="130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140982</xdr:rowOff>
    </xdr:from>
    <xdr:to>
      <xdr:col>31</xdr:col>
      <xdr:colOff>85725</xdr:colOff>
      <xdr:row>77</xdr:row>
      <xdr:rowOff>71132</xdr:rowOff>
    </xdr:to>
    <xdr:sp macro="" textlink="">
      <xdr:nvSpPr>
        <xdr:cNvPr id="843" name="円/楕円 842"/>
        <xdr:cNvSpPr/>
      </xdr:nvSpPr>
      <xdr:spPr>
        <a:xfrm>
          <a:off x="21272500" y="131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62259</xdr:rowOff>
    </xdr:from>
    <xdr:ext cx="534377" cy="259045"/>
    <xdr:sp macro="" textlink="">
      <xdr:nvSpPr>
        <xdr:cNvPr id="844" name="テキスト ボックス 843"/>
        <xdr:cNvSpPr txBox="1"/>
      </xdr:nvSpPr>
      <xdr:spPr>
        <a:xfrm>
          <a:off x="21056111" y="132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35750</xdr:rowOff>
    </xdr:from>
    <xdr:to>
      <xdr:col>29</xdr:col>
      <xdr:colOff>568325</xdr:colOff>
      <xdr:row>77</xdr:row>
      <xdr:rowOff>137350</xdr:rowOff>
    </xdr:to>
    <xdr:sp macro="" textlink="">
      <xdr:nvSpPr>
        <xdr:cNvPr id="845" name="円/楕円 844"/>
        <xdr:cNvSpPr/>
      </xdr:nvSpPr>
      <xdr:spPr>
        <a:xfrm>
          <a:off x="20383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128477</xdr:rowOff>
    </xdr:from>
    <xdr:ext cx="534377" cy="259045"/>
    <xdr:sp macro="" textlink="">
      <xdr:nvSpPr>
        <xdr:cNvPr id="846" name="テキスト ボックス 845"/>
        <xdr:cNvSpPr txBox="1"/>
      </xdr:nvSpPr>
      <xdr:spPr>
        <a:xfrm>
          <a:off x="20167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3175</xdr:rowOff>
    </xdr:from>
    <xdr:to>
      <xdr:col>28</xdr:col>
      <xdr:colOff>365125</xdr:colOff>
      <xdr:row>77</xdr:row>
      <xdr:rowOff>104775</xdr:rowOff>
    </xdr:to>
    <xdr:sp macro="" textlink="">
      <xdr:nvSpPr>
        <xdr:cNvPr id="847" name="円/楕円 846"/>
        <xdr:cNvSpPr/>
      </xdr:nvSpPr>
      <xdr:spPr>
        <a:xfrm>
          <a:off x="19494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95902</xdr:rowOff>
    </xdr:from>
    <xdr:ext cx="534377" cy="259045"/>
    <xdr:sp macro="" textlink="">
      <xdr:nvSpPr>
        <xdr:cNvPr id="848" name="テキスト ボックス 847"/>
        <xdr:cNvSpPr txBox="1"/>
      </xdr:nvSpPr>
      <xdr:spPr>
        <a:xfrm>
          <a:off x="19278111" y="132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135116</xdr:rowOff>
    </xdr:from>
    <xdr:to>
      <xdr:col>27</xdr:col>
      <xdr:colOff>161925</xdr:colOff>
      <xdr:row>77</xdr:row>
      <xdr:rowOff>65266</xdr:rowOff>
    </xdr:to>
    <xdr:sp macro="" textlink="">
      <xdr:nvSpPr>
        <xdr:cNvPr id="849" name="円/楕円 848"/>
        <xdr:cNvSpPr/>
      </xdr:nvSpPr>
      <xdr:spPr>
        <a:xfrm>
          <a:off x="18605500" y="131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56393</xdr:rowOff>
    </xdr:from>
    <xdr:ext cx="534377" cy="259045"/>
    <xdr:sp macro="" textlink="">
      <xdr:nvSpPr>
        <xdr:cNvPr id="850" name="テキスト ボックス 849"/>
        <xdr:cNvSpPr txBox="1"/>
      </xdr:nvSpPr>
      <xdr:spPr>
        <a:xfrm>
          <a:off x="18389111" y="132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1" name="直線コネクタ 86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2" name="テキスト ボックス 86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3" name="直線コネクタ 86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4" name="テキスト ボックス 86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5" name="直線コネクタ 86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6" name="テキスト ボックス 86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7" name="直線コネクタ 86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8" name="テキスト ボックス 86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2" name="直線コネクタ 87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6" name="直線コネクタ 87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7" name="直線コネクタ 87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9" name="フローチャート : 判断 87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0" name="直線コネクタ 87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1" name="フローチャート : 判断 88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2" name="テキスト ボックス 88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3" name="直線コネクタ 88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4" name="フローチャート : 判断 883"/>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5" name="テキスト ボックス 884"/>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6" name="直線コネクタ 88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7" name="フローチャート : 判断 886"/>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8" name="テキスト ボックス 887"/>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9" name="フローチャート : 判断 88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0" name="テキスト ボックス 88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6" name="円/楕円 89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8" name="円/楕円 89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9" name="テキスト ボックス 898"/>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0" name="円/楕円 89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1" name="テキスト ボックス 900"/>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2" name="円/楕円 90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4" name="円/楕円 90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5" name="テキスト ボックス 904"/>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歳出決算総額は、住民一人当たり</a:t>
          </a:r>
          <a:r>
            <a:rPr lang="en-US" altLang="ja-JP" sz="1300" b="0" i="0" u="none" strike="noStrike">
              <a:solidFill>
                <a:schemeClr val="dk1"/>
              </a:solidFill>
              <a:effectLst/>
              <a:latin typeface="+mn-ea"/>
              <a:ea typeface="+mn-ea"/>
              <a:cs typeface="+mn-cs"/>
            </a:rPr>
            <a:t>457,773</a:t>
          </a:r>
          <a:r>
            <a:rPr lang="ja-JP" altLang="en-US" sz="1300" b="0" i="0" u="none" strike="noStrike">
              <a:solidFill>
                <a:schemeClr val="dk1"/>
              </a:solidFill>
              <a:effectLst/>
              <a:latin typeface="+mn-ea"/>
              <a:ea typeface="+mn-ea"/>
              <a:cs typeface="+mn-cs"/>
            </a:rPr>
            <a:t>円となっている。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主な構成項目である人件費は、住民一人当たり</a:t>
          </a:r>
          <a:r>
            <a:rPr lang="en-US" altLang="ja-JP" sz="1300" b="0" i="0" u="none" strike="noStrike">
              <a:solidFill>
                <a:schemeClr val="dk1"/>
              </a:solidFill>
              <a:effectLst/>
              <a:latin typeface="+mn-ea"/>
              <a:ea typeface="+mn-ea"/>
              <a:cs typeface="+mn-cs"/>
            </a:rPr>
            <a:t>59,657</a:t>
          </a:r>
          <a:r>
            <a:rPr lang="ja-JP" altLang="en-US" sz="1300" b="0" i="0" u="none" strike="noStrike">
              <a:solidFill>
                <a:schemeClr val="dk1"/>
              </a:solidFill>
              <a:effectLst/>
              <a:latin typeface="+mn-ea"/>
              <a:ea typeface="+mn-ea"/>
              <a:cs typeface="+mn-cs"/>
            </a:rPr>
            <a:t>円となっており、平成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年度から</a:t>
          </a:r>
          <a:r>
            <a:rPr lang="en-US" altLang="ja-JP" sz="1300" b="0" i="0" u="none" strike="noStrike">
              <a:solidFill>
                <a:schemeClr val="dk1"/>
              </a:solidFill>
              <a:effectLst/>
              <a:latin typeface="+mn-ea"/>
              <a:ea typeface="+mn-ea"/>
              <a:cs typeface="+mn-cs"/>
            </a:rPr>
            <a:t>6</a:t>
          </a:r>
          <a:r>
            <a:rPr lang="ja-JP" altLang="en-US" sz="1300" b="0" i="0" u="none" strike="noStrike">
              <a:solidFill>
                <a:schemeClr val="dk1"/>
              </a:solidFill>
              <a:effectLst/>
              <a:latin typeface="+mn-ea"/>
              <a:ea typeface="+mn-ea"/>
              <a:cs typeface="+mn-cs"/>
            </a:rPr>
            <a:t>万円程度で推移してきており、高止まりの傾向にある。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さらに、平成</a:t>
          </a:r>
          <a:r>
            <a:rPr lang="en-US" altLang="ja-JP" sz="1300" b="0" i="0" u="none" strike="noStrike">
              <a:solidFill>
                <a:schemeClr val="dk1"/>
              </a:solidFill>
              <a:effectLst/>
              <a:latin typeface="+mn-ea"/>
              <a:ea typeface="+mn-ea"/>
              <a:cs typeface="+mn-cs"/>
            </a:rPr>
            <a:t>26</a:t>
          </a:r>
          <a:r>
            <a:rPr lang="ja-JP" altLang="en-US" sz="1300" b="0" i="0" u="none" strike="noStrike">
              <a:solidFill>
                <a:schemeClr val="dk1"/>
              </a:solidFill>
              <a:effectLst/>
              <a:latin typeface="+mn-ea"/>
              <a:ea typeface="+mn-ea"/>
              <a:cs typeface="+mn-cs"/>
            </a:rPr>
            <a:t>年度から</a:t>
          </a:r>
          <a:r>
            <a:rPr lang="en-US" altLang="ja-JP" sz="1300" b="0" i="0" u="none" strike="noStrike">
              <a:solidFill>
                <a:schemeClr val="dk1"/>
              </a:solidFill>
              <a:effectLst/>
              <a:latin typeface="+mn-ea"/>
              <a:ea typeface="+mn-ea"/>
              <a:cs typeface="+mn-cs"/>
            </a:rPr>
            <a:t>0.3</a:t>
          </a:r>
          <a:r>
            <a:rPr lang="ja-JP" altLang="en-US" sz="1300" b="0" i="0" u="none" strike="noStrike">
              <a:solidFill>
                <a:schemeClr val="dk1"/>
              </a:solidFill>
              <a:effectLst/>
              <a:latin typeface="+mn-ea"/>
              <a:ea typeface="+mn-ea"/>
              <a:cs typeface="+mn-cs"/>
            </a:rPr>
            <a:t>％増加していることから類似団体平均と比べて高い水準にあり、一部事務組合や公営企業の採用数が類似団体平均と比較して多いことが主な要因である。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扶助費は住民一人当たり</a:t>
          </a:r>
          <a:r>
            <a:rPr lang="en-US" altLang="ja-JP" sz="1300" b="0" i="0" u="none" strike="noStrike">
              <a:solidFill>
                <a:schemeClr val="dk1"/>
              </a:solidFill>
              <a:effectLst/>
              <a:latin typeface="+mn-ea"/>
              <a:ea typeface="+mn-ea"/>
              <a:cs typeface="+mn-cs"/>
            </a:rPr>
            <a:t>83,547</a:t>
          </a:r>
          <a:r>
            <a:rPr lang="ja-JP" altLang="en-US" sz="1300" b="0" i="0" u="none" strike="noStrike">
              <a:solidFill>
                <a:schemeClr val="dk1"/>
              </a:solidFill>
              <a:effectLst/>
              <a:latin typeface="+mn-ea"/>
              <a:ea typeface="+mn-ea"/>
              <a:cs typeface="+mn-cs"/>
            </a:rPr>
            <a:t>円となっており、</a:t>
          </a:r>
          <a:r>
            <a:rPr lang="ja-JP" altLang="ja-JP" sz="1300" b="0" i="0">
              <a:solidFill>
                <a:schemeClr val="dk1"/>
              </a:solidFill>
              <a:effectLst/>
              <a:latin typeface="+mn-ea"/>
              <a:ea typeface="+mn-ea"/>
              <a:cs typeface="+mn-cs"/>
            </a:rPr>
            <a:t>類似団体と比較して一人当たりコストが高い状況と</a:t>
          </a:r>
          <a:r>
            <a:rPr lang="ja-JP" altLang="ja-JP" sz="1300" b="0" i="0">
              <a:solidFill>
                <a:schemeClr val="dk1"/>
              </a:solidFill>
              <a:effectLst/>
              <a:latin typeface="+mj-ea"/>
              <a:ea typeface="+mj-ea"/>
              <a:cs typeface="+mn-cs"/>
            </a:rPr>
            <a:t>なっている。前年度決算と比較すると</a:t>
          </a:r>
          <a:r>
            <a:rPr lang="en-US" altLang="ja-JP" sz="1300" b="0" i="0">
              <a:solidFill>
                <a:schemeClr val="dk1"/>
              </a:solidFill>
              <a:effectLst/>
              <a:latin typeface="+mj-ea"/>
              <a:ea typeface="+mj-ea"/>
              <a:cs typeface="+mn-cs"/>
            </a:rPr>
            <a:t>5.1</a:t>
          </a:r>
          <a:r>
            <a:rPr lang="ja-JP" altLang="ja-JP" sz="1300" b="0" i="0">
              <a:solidFill>
                <a:schemeClr val="dk1"/>
              </a:solidFill>
              <a:effectLst/>
              <a:latin typeface="+mj-ea"/>
              <a:ea typeface="+mj-ea"/>
              <a:cs typeface="+mn-cs"/>
            </a:rPr>
            <a:t>％増と</a:t>
          </a:r>
          <a:r>
            <a:rPr lang="ja-JP" altLang="ja-JP" sz="1300" b="0" i="0">
              <a:solidFill>
                <a:schemeClr val="dk1"/>
              </a:solidFill>
              <a:effectLst/>
              <a:latin typeface="+mn-ea"/>
              <a:ea typeface="+mn-ea"/>
              <a:cs typeface="+mn-cs"/>
            </a:rPr>
            <a:t>なり、</a:t>
          </a:r>
          <a:r>
            <a:rPr lang="ja-JP" altLang="en-US" sz="1300" b="0" i="0">
              <a:solidFill>
                <a:schemeClr val="dk1"/>
              </a:solidFill>
              <a:effectLst/>
              <a:latin typeface="+mn-ea"/>
              <a:ea typeface="+mn-ea"/>
              <a:cs typeface="+mn-cs"/>
            </a:rPr>
            <a:t>法人保育園運営費</a:t>
          </a:r>
          <a:r>
            <a:rPr lang="ja-JP" altLang="ja-JP" sz="1300" b="0" i="0">
              <a:solidFill>
                <a:schemeClr val="dk1"/>
              </a:solidFill>
              <a:effectLst/>
              <a:latin typeface="+mn-ea"/>
              <a:ea typeface="+mn-ea"/>
              <a:cs typeface="+mn-cs"/>
            </a:rPr>
            <a:t>や</a:t>
          </a:r>
          <a:r>
            <a:rPr lang="ja-JP" altLang="en-US" sz="1300" b="0" i="0">
              <a:solidFill>
                <a:schemeClr val="dk1"/>
              </a:solidFill>
              <a:effectLst/>
              <a:latin typeface="+mn-ea"/>
              <a:ea typeface="+mn-ea"/>
              <a:cs typeface="+mn-cs"/>
            </a:rPr>
            <a:t>子育て支援医療給付金の増加が</a:t>
          </a:r>
          <a:r>
            <a:rPr lang="ja-JP" altLang="ja-JP" sz="1300" b="0" i="0">
              <a:solidFill>
                <a:schemeClr val="dk1"/>
              </a:solidFill>
              <a:effectLst/>
              <a:latin typeface="+mn-ea"/>
              <a:ea typeface="+mn-ea"/>
              <a:cs typeface="+mn-cs"/>
            </a:rPr>
            <a:t>主な要因である。</a:t>
          </a:r>
          <a:br>
            <a:rPr lang="ja-JP" altLang="ja-JP" sz="1300" b="0" i="0">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普通建設事業費は住民一人当たり</a:t>
          </a:r>
          <a:r>
            <a:rPr lang="en-US" altLang="ja-JP" sz="1300" b="0" i="0" u="none" strike="noStrike">
              <a:solidFill>
                <a:schemeClr val="dk1"/>
              </a:solidFill>
              <a:effectLst/>
              <a:latin typeface="+mn-ea"/>
              <a:ea typeface="+mn-ea"/>
              <a:cs typeface="+mn-cs"/>
            </a:rPr>
            <a:t>8</a:t>
          </a:r>
          <a:r>
            <a:rPr lang="en-US" altLang="ja-JP" sz="1300" b="0" i="0" u="none" strike="noStrike">
              <a:solidFill>
                <a:schemeClr val="dk1"/>
              </a:solidFill>
              <a:effectLst/>
              <a:latin typeface="+mj-ea"/>
              <a:ea typeface="+mj-ea"/>
              <a:cs typeface="+mn-cs"/>
            </a:rPr>
            <a:t>7,174</a:t>
          </a:r>
          <a:r>
            <a:rPr lang="ja-JP" altLang="en-US" sz="1300" b="0" i="0" u="none" strike="noStrike">
              <a:solidFill>
                <a:schemeClr val="dk1"/>
              </a:solidFill>
              <a:effectLst/>
              <a:latin typeface="+mj-ea"/>
              <a:ea typeface="+mj-ea"/>
              <a:cs typeface="+mn-cs"/>
            </a:rPr>
            <a:t>円となっており、類似団体と比較して一人当たりコストが高い状況となっている。</a:t>
          </a:r>
          <a:r>
            <a:rPr lang="ja-JP" altLang="en-US" sz="1300" b="0" i="0" u="none" strike="noStrike">
              <a:solidFill>
                <a:schemeClr val="dk1"/>
              </a:solidFill>
              <a:effectLst/>
              <a:latin typeface="+mn-ea"/>
              <a:ea typeface="+mn-ea"/>
              <a:cs typeface="+mn-cs"/>
            </a:rPr>
            <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前年度決算と比較すると</a:t>
          </a:r>
          <a:r>
            <a:rPr lang="en-US" altLang="ja-JP" sz="1300" b="0" i="0" u="none" strike="noStrike">
              <a:solidFill>
                <a:schemeClr val="dk1"/>
              </a:solidFill>
              <a:effectLst/>
              <a:latin typeface="+mn-ea"/>
              <a:ea typeface="+mn-ea"/>
              <a:cs typeface="+mn-cs"/>
            </a:rPr>
            <a:t>20.9</a:t>
          </a:r>
          <a:r>
            <a:rPr lang="ja-JP" altLang="en-US" sz="1300" b="0" i="0" u="none" strike="noStrike">
              <a:solidFill>
                <a:schemeClr val="dk1"/>
              </a:solidFill>
              <a:effectLst/>
              <a:latin typeface="+mn-ea"/>
              <a:ea typeface="+mn-ea"/>
              <a:cs typeface="+mn-cs"/>
            </a:rPr>
            <a:t>％減となっているものの、類似団体平均と比べて高い水準にあるため、事業の取捨選択を徹底していくことで、事業費の減少を目指す。</a:t>
          </a:r>
          <a:r>
            <a:rPr lang="ja-JP" altLang="en-US" sz="1300">
              <a:latin typeface="+mn-ea"/>
              <a:ea typeface="+mn-ea"/>
            </a:rPr>
            <a:t> </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112,829
112,007
754.93
52,835,273
51,649,947
1,131,320
30,504,513
87,653,590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126.6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22352</xdr:rowOff>
    </xdr:from>
    <xdr:to>
      <xdr:col>6</xdr:col>
      <xdr:colOff>510540</xdr:colOff>
      <xdr:row>39</xdr:row>
      <xdr:rowOff>1778</xdr:rowOff>
    </xdr:to>
    <xdr:cxnSp macro="">
      <xdr:nvCxnSpPr>
        <xdr:cNvPr id="56" name="直線コネクタ 55"/>
        <xdr:cNvCxnSpPr/>
      </xdr:nvCxnSpPr>
      <xdr:spPr>
        <a:xfrm flipV="1">
          <a:off x="4633595" y="5508752"/>
          <a:ext cx="127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5605</xdr:rowOff>
    </xdr:from>
    <xdr:ext cx="469744" cy="259045"/>
    <xdr:sp macro="" textlink="">
      <xdr:nvSpPr>
        <xdr:cNvPr id="57" name="議会費最小値テキスト"/>
        <xdr:cNvSpPr txBox="1"/>
      </xdr:nvSpPr>
      <xdr:spPr>
        <a:xfrm>
          <a:off x="4686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39</xdr:row>
      <xdr:rowOff>1778</xdr:rowOff>
    </xdr:from>
    <xdr:to>
      <xdr:col>6</xdr:col>
      <xdr:colOff>600075</xdr:colOff>
      <xdr:row>39</xdr:row>
      <xdr:rowOff>1778</xdr:rowOff>
    </xdr:to>
    <xdr:cxnSp macro="">
      <xdr:nvCxnSpPr>
        <xdr:cNvPr id="58" name="直線コネクタ 57"/>
        <xdr:cNvCxnSpPr/>
      </xdr:nvCxnSpPr>
      <xdr:spPr>
        <a:xfrm>
          <a:off x="4546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140479</xdr:rowOff>
    </xdr:from>
    <xdr:ext cx="469744" cy="259045"/>
    <xdr:sp macro="" textlink="">
      <xdr:nvSpPr>
        <xdr:cNvPr id="59" name="議会費最大値テキスト"/>
        <xdr:cNvSpPr txBox="1"/>
      </xdr:nvSpPr>
      <xdr:spPr>
        <a:xfrm>
          <a:off x="4686300"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32</xdr:row>
      <xdr:rowOff>22352</xdr:rowOff>
    </xdr:from>
    <xdr:to>
      <xdr:col>6</xdr:col>
      <xdr:colOff>600075</xdr:colOff>
      <xdr:row>32</xdr:row>
      <xdr:rowOff>22352</xdr:rowOff>
    </xdr:to>
    <xdr:cxnSp macro="">
      <xdr:nvCxnSpPr>
        <xdr:cNvPr id="60" name="直線コネクタ 59"/>
        <xdr:cNvCxnSpPr/>
      </xdr:nvCxnSpPr>
      <xdr:spPr>
        <a:xfrm>
          <a:off x="4546600" y="550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152654</xdr:rowOff>
    </xdr:from>
    <xdr:to>
      <xdr:col>6</xdr:col>
      <xdr:colOff>511175</xdr:colOff>
      <xdr:row>35</xdr:row>
      <xdr:rowOff>8636</xdr:rowOff>
    </xdr:to>
    <xdr:cxnSp macro="">
      <xdr:nvCxnSpPr>
        <xdr:cNvPr id="61" name="直線コネクタ 60"/>
        <xdr:cNvCxnSpPr/>
      </xdr:nvCxnSpPr>
      <xdr:spPr>
        <a:xfrm>
          <a:off x="3797300" y="59819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109237</xdr:rowOff>
    </xdr:from>
    <xdr:ext cx="469744" cy="259045"/>
    <xdr:sp macro="" textlink="">
      <xdr:nvSpPr>
        <xdr:cNvPr id="62" name="議会費平均値テキスト"/>
        <xdr:cNvSpPr txBox="1"/>
      </xdr:nvSpPr>
      <xdr:spPr>
        <a:xfrm>
          <a:off x="4686300" y="610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63" name="フローチャート : 判断 62"/>
        <xdr:cNvSpPr/>
      </xdr:nvSpPr>
      <xdr:spPr>
        <a:xfrm>
          <a:off x="4584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152654</xdr:rowOff>
    </xdr:from>
    <xdr:to>
      <xdr:col>5</xdr:col>
      <xdr:colOff>358775</xdr:colOff>
      <xdr:row>35</xdr:row>
      <xdr:rowOff>10922</xdr:rowOff>
    </xdr:to>
    <xdr:cxnSp macro="">
      <xdr:nvCxnSpPr>
        <xdr:cNvPr id="64" name="直線コネクタ 63"/>
        <xdr:cNvCxnSpPr/>
      </xdr:nvCxnSpPr>
      <xdr:spPr>
        <a:xfrm flipV="1">
          <a:off x="2908300" y="59819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31750</xdr:rowOff>
    </xdr:from>
    <xdr:to>
      <xdr:col>5</xdr:col>
      <xdr:colOff>409575</xdr:colOff>
      <xdr:row>35</xdr:row>
      <xdr:rowOff>133350</xdr:rowOff>
    </xdr:to>
    <xdr:sp macro="" textlink="">
      <xdr:nvSpPr>
        <xdr:cNvPr id="65" name="フローチャート : 判断 64"/>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124477</xdr:rowOff>
    </xdr:from>
    <xdr:ext cx="469744" cy="259045"/>
    <xdr:sp macro="" textlink="">
      <xdr:nvSpPr>
        <xdr:cNvPr id="66" name="テキスト ボックス 65"/>
        <xdr:cNvSpPr txBox="1"/>
      </xdr:nvSpPr>
      <xdr:spPr>
        <a:xfrm>
          <a:off x="3562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94742</xdr:rowOff>
    </xdr:from>
    <xdr:to>
      <xdr:col>4</xdr:col>
      <xdr:colOff>155575</xdr:colOff>
      <xdr:row>35</xdr:row>
      <xdr:rowOff>10922</xdr:rowOff>
    </xdr:to>
    <xdr:cxnSp macro="">
      <xdr:nvCxnSpPr>
        <xdr:cNvPr id="67" name="直線コネクタ 66"/>
        <xdr:cNvCxnSpPr/>
      </xdr:nvCxnSpPr>
      <xdr:spPr>
        <a:xfrm>
          <a:off x="2019300" y="5752592"/>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69850</xdr:rowOff>
    </xdr:from>
    <xdr:to>
      <xdr:col>4</xdr:col>
      <xdr:colOff>206375</xdr:colOff>
      <xdr:row>36</xdr:row>
      <xdr:rowOff>0</xdr:rowOff>
    </xdr:to>
    <xdr:sp macro="" textlink="">
      <xdr:nvSpPr>
        <xdr:cNvPr id="68" name="フローチャート : 判断 67"/>
        <xdr:cNvSpPr/>
      </xdr:nvSpPr>
      <xdr:spPr>
        <a:xfrm>
          <a:off x="2857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162577</xdr:rowOff>
    </xdr:from>
    <xdr:ext cx="469744" cy="259045"/>
    <xdr:sp macro="" textlink="">
      <xdr:nvSpPr>
        <xdr:cNvPr id="69" name="テキスト ボックス 68"/>
        <xdr:cNvSpPr txBox="1"/>
      </xdr:nvSpPr>
      <xdr:spPr>
        <a:xfrm>
          <a:off x="2673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128270</xdr:rowOff>
    </xdr:from>
    <xdr:to>
      <xdr:col>2</xdr:col>
      <xdr:colOff>638175</xdr:colOff>
      <xdr:row>33</xdr:row>
      <xdr:rowOff>94742</xdr:rowOff>
    </xdr:to>
    <xdr:cxnSp macro="">
      <xdr:nvCxnSpPr>
        <xdr:cNvPr id="70" name="直線コネクタ 69"/>
        <xdr:cNvCxnSpPr/>
      </xdr:nvCxnSpPr>
      <xdr:spPr>
        <a:xfrm>
          <a:off x="1130300" y="5443220"/>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155194</xdr:rowOff>
    </xdr:from>
    <xdr:to>
      <xdr:col>3</xdr:col>
      <xdr:colOff>3175</xdr:colOff>
      <xdr:row>35</xdr:row>
      <xdr:rowOff>85344</xdr:rowOff>
    </xdr:to>
    <xdr:sp macro="" textlink="">
      <xdr:nvSpPr>
        <xdr:cNvPr id="71" name="フローチャート : 判断 70"/>
        <xdr:cNvSpPr/>
      </xdr:nvSpPr>
      <xdr:spPr>
        <a:xfrm>
          <a:off x="1968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72" name="テキスト ボックス 71"/>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508</xdr:rowOff>
    </xdr:from>
    <xdr:to>
      <xdr:col>1</xdr:col>
      <xdr:colOff>485775</xdr:colOff>
      <xdr:row>33</xdr:row>
      <xdr:rowOff>102108</xdr:rowOff>
    </xdr:to>
    <xdr:sp macro="" textlink="">
      <xdr:nvSpPr>
        <xdr:cNvPr id="73" name="フローチャート : 判断 72"/>
        <xdr:cNvSpPr/>
      </xdr:nvSpPr>
      <xdr:spPr>
        <a:xfrm>
          <a:off x="1079500" y="56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93235</xdr:rowOff>
    </xdr:from>
    <xdr:ext cx="469744" cy="259045"/>
    <xdr:sp macro="" textlink="">
      <xdr:nvSpPr>
        <xdr:cNvPr id="74" name="テキスト ボックス 73"/>
        <xdr:cNvSpPr txBox="1"/>
      </xdr:nvSpPr>
      <xdr:spPr>
        <a:xfrm>
          <a:off x="895427" y="57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129286</xdr:rowOff>
    </xdr:from>
    <xdr:to>
      <xdr:col>6</xdr:col>
      <xdr:colOff>561975</xdr:colOff>
      <xdr:row>35</xdr:row>
      <xdr:rowOff>59436</xdr:rowOff>
    </xdr:to>
    <xdr:sp macro="" textlink="">
      <xdr:nvSpPr>
        <xdr:cNvPr id="80" name="円/楕円 79"/>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152163</xdr:rowOff>
    </xdr:from>
    <xdr:ext cx="469744" cy="259045"/>
    <xdr:sp macro="" textlink="">
      <xdr:nvSpPr>
        <xdr:cNvPr id="81" name="議会費該当値テキスト"/>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101854</xdr:rowOff>
    </xdr:from>
    <xdr:to>
      <xdr:col>5</xdr:col>
      <xdr:colOff>409575</xdr:colOff>
      <xdr:row>35</xdr:row>
      <xdr:rowOff>32004</xdr:rowOff>
    </xdr:to>
    <xdr:sp macro="" textlink="">
      <xdr:nvSpPr>
        <xdr:cNvPr id="82" name="円/楕円 81"/>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48531</xdr:rowOff>
    </xdr:from>
    <xdr:ext cx="469744" cy="259045"/>
    <xdr:sp macro="" textlink="">
      <xdr:nvSpPr>
        <xdr:cNvPr id="83" name="テキスト ボックス 82"/>
        <xdr:cNvSpPr txBox="1"/>
      </xdr:nvSpPr>
      <xdr:spPr>
        <a:xfrm>
          <a:off x="3562427"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131572</xdr:rowOff>
    </xdr:from>
    <xdr:to>
      <xdr:col>4</xdr:col>
      <xdr:colOff>206375</xdr:colOff>
      <xdr:row>35</xdr:row>
      <xdr:rowOff>61722</xdr:rowOff>
    </xdr:to>
    <xdr:sp macro="" textlink="">
      <xdr:nvSpPr>
        <xdr:cNvPr id="84" name="円/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78249</xdr:rowOff>
    </xdr:from>
    <xdr:ext cx="469744" cy="259045"/>
    <xdr:sp macro="" textlink="">
      <xdr:nvSpPr>
        <xdr:cNvPr id="85" name="テキスト ボックス 84"/>
        <xdr:cNvSpPr txBox="1"/>
      </xdr:nvSpPr>
      <xdr:spPr>
        <a:xfrm>
          <a:off x="2673427"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43942</xdr:rowOff>
    </xdr:from>
    <xdr:to>
      <xdr:col>3</xdr:col>
      <xdr:colOff>3175</xdr:colOff>
      <xdr:row>33</xdr:row>
      <xdr:rowOff>145542</xdr:rowOff>
    </xdr:to>
    <xdr:sp macro="" textlink="">
      <xdr:nvSpPr>
        <xdr:cNvPr id="86" name="円/楕円 85"/>
        <xdr:cNvSpPr/>
      </xdr:nvSpPr>
      <xdr:spPr>
        <a:xfrm>
          <a:off x="196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162069</xdr:rowOff>
    </xdr:from>
    <xdr:ext cx="469744" cy="259045"/>
    <xdr:sp macro="" textlink="">
      <xdr:nvSpPr>
        <xdr:cNvPr id="87" name="テキスト ボックス 86"/>
        <xdr:cNvSpPr txBox="1"/>
      </xdr:nvSpPr>
      <xdr:spPr>
        <a:xfrm>
          <a:off x="1784427" y="547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77470</xdr:rowOff>
    </xdr:from>
    <xdr:to>
      <xdr:col>1</xdr:col>
      <xdr:colOff>485775</xdr:colOff>
      <xdr:row>32</xdr:row>
      <xdr:rowOff>7620</xdr:rowOff>
    </xdr:to>
    <xdr:sp macro="" textlink="">
      <xdr:nvSpPr>
        <xdr:cNvPr id="88" name="円/楕円 87"/>
        <xdr:cNvSpPr/>
      </xdr:nvSpPr>
      <xdr:spPr>
        <a:xfrm>
          <a:off x="1079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24147</xdr:rowOff>
    </xdr:from>
    <xdr:ext cx="469744" cy="259045"/>
    <xdr:sp macro="" textlink="">
      <xdr:nvSpPr>
        <xdr:cNvPr id="89" name="テキスト ボックス 88"/>
        <xdr:cNvSpPr txBox="1"/>
      </xdr:nvSpPr>
      <xdr:spPr>
        <a:xfrm>
          <a:off x="895427"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4" name="直線コネクタ 113"/>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5"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6" name="直線コネクタ 115"/>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7"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8" name="直線コネクタ 117"/>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15170</xdr:rowOff>
    </xdr:from>
    <xdr:to>
      <xdr:col>6</xdr:col>
      <xdr:colOff>511175</xdr:colOff>
      <xdr:row>56</xdr:row>
      <xdr:rowOff>106287</xdr:rowOff>
    </xdr:to>
    <xdr:cxnSp macro="">
      <xdr:nvCxnSpPr>
        <xdr:cNvPr id="119" name="直線コネクタ 118"/>
        <xdr:cNvCxnSpPr/>
      </xdr:nvCxnSpPr>
      <xdr:spPr>
        <a:xfrm flipV="1">
          <a:off x="3797300" y="9616370"/>
          <a:ext cx="838200" cy="9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20"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21" name="フローチャート : 判断 120"/>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14980</xdr:rowOff>
    </xdr:from>
    <xdr:to>
      <xdr:col>5</xdr:col>
      <xdr:colOff>358775</xdr:colOff>
      <xdr:row>56</xdr:row>
      <xdr:rowOff>106287</xdr:rowOff>
    </xdr:to>
    <xdr:cxnSp macro="">
      <xdr:nvCxnSpPr>
        <xdr:cNvPr id="122" name="直線コネクタ 121"/>
        <xdr:cNvCxnSpPr/>
      </xdr:nvCxnSpPr>
      <xdr:spPr>
        <a:xfrm>
          <a:off x="2908300" y="9616180"/>
          <a:ext cx="889000" cy="9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3" name="フローチャート : 判断 122"/>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4" name="テキスト ボックス 123"/>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14980</xdr:rowOff>
    </xdr:from>
    <xdr:to>
      <xdr:col>4</xdr:col>
      <xdr:colOff>155575</xdr:colOff>
      <xdr:row>56</xdr:row>
      <xdr:rowOff>106667</xdr:rowOff>
    </xdr:to>
    <xdr:cxnSp macro="">
      <xdr:nvCxnSpPr>
        <xdr:cNvPr id="125" name="直線コネクタ 124"/>
        <xdr:cNvCxnSpPr/>
      </xdr:nvCxnSpPr>
      <xdr:spPr>
        <a:xfrm flipV="1">
          <a:off x="2019300" y="9616180"/>
          <a:ext cx="8890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6" name="フローチャート : 判断 125"/>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7" name="テキスト ボックス 126"/>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106667</xdr:rowOff>
    </xdr:from>
    <xdr:to>
      <xdr:col>2</xdr:col>
      <xdr:colOff>638175</xdr:colOff>
      <xdr:row>56</xdr:row>
      <xdr:rowOff>133547</xdr:rowOff>
    </xdr:to>
    <xdr:cxnSp macro="">
      <xdr:nvCxnSpPr>
        <xdr:cNvPr id="128" name="直線コネクタ 127"/>
        <xdr:cNvCxnSpPr/>
      </xdr:nvCxnSpPr>
      <xdr:spPr>
        <a:xfrm flipV="1">
          <a:off x="1130300" y="9707867"/>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9" name="フローチャート : 判断 128"/>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30" name="テキスト ボックス 129"/>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31" name="フローチャート : 判断 130"/>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2" name="テキスト ボックス 131"/>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135820</xdr:rowOff>
    </xdr:from>
    <xdr:to>
      <xdr:col>6</xdr:col>
      <xdr:colOff>561975</xdr:colOff>
      <xdr:row>56</xdr:row>
      <xdr:rowOff>65970</xdr:rowOff>
    </xdr:to>
    <xdr:sp macro="" textlink="">
      <xdr:nvSpPr>
        <xdr:cNvPr id="138" name="円/楕円 137"/>
        <xdr:cNvSpPr/>
      </xdr:nvSpPr>
      <xdr:spPr>
        <a:xfrm>
          <a:off x="4584700" y="95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158697</xdr:rowOff>
    </xdr:from>
    <xdr:ext cx="534377" cy="259045"/>
    <xdr:sp macro="" textlink="">
      <xdr:nvSpPr>
        <xdr:cNvPr id="139" name="総務費該当値テキスト"/>
        <xdr:cNvSpPr txBox="1"/>
      </xdr:nvSpPr>
      <xdr:spPr>
        <a:xfrm>
          <a:off x="4686300" y="94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55487</xdr:rowOff>
    </xdr:from>
    <xdr:to>
      <xdr:col>5</xdr:col>
      <xdr:colOff>409575</xdr:colOff>
      <xdr:row>56</xdr:row>
      <xdr:rowOff>157087</xdr:rowOff>
    </xdr:to>
    <xdr:sp macro="" textlink="">
      <xdr:nvSpPr>
        <xdr:cNvPr id="140" name="円/楕円 139"/>
        <xdr:cNvSpPr/>
      </xdr:nvSpPr>
      <xdr:spPr>
        <a:xfrm>
          <a:off x="3746500" y="9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148214</xdr:rowOff>
    </xdr:from>
    <xdr:ext cx="534377" cy="259045"/>
    <xdr:sp macro="" textlink="">
      <xdr:nvSpPr>
        <xdr:cNvPr id="141" name="テキスト ボックス 140"/>
        <xdr:cNvSpPr txBox="1"/>
      </xdr:nvSpPr>
      <xdr:spPr>
        <a:xfrm>
          <a:off x="3530111" y="97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135630</xdr:rowOff>
    </xdr:from>
    <xdr:to>
      <xdr:col>4</xdr:col>
      <xdr:colOff>206375</xdr:colOff>
      <xdr:row>56</xdr:row>
      <xdr:rowOff>65780</xdr:rowOff>
    </xdr:to>
    <xdr:sp macro="" textlink="">
      <xdr:nvSpPr>
        <xdr:cNvPr id="142" name="円/楕円 141"/>
        <xdr:cNvSpPr/>
      </xdr:nvSpPr>
      <xdr:spPr>
        <a:xfrm>
          <a:off x="2857500" y="9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82307</xdr:rowOff>
    </xdr:from>
    <xdr:ext cx="534377" cy="259045"/>
    <xdr:sp macro="" textlink="">
      <xdr:nvSpPr>
        <xdr:cNvPr id="143" name="テキスト ボックス 142"/>
        <xdr:cNvSpPr txBox="1"/>
      </xdr:nvSpPr>
      <xdr:spPr>
        <a:xfrm>
          <a:off x="2641111" y="93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55867</xdr:rowOff>
    </xdr:from>
    <xdr:to>
      <xdr:col>3</xdr:col>
      <xdr:colOff>3175</xdr:colOff>
      <xdr:row>56</xdr:row>
      <xdr:rowOff>157467</xdr:rowOff>
    </xdr:to>
    <xdr:sp macro="" textlink="">
      <xdr:nvSpPr>
        <xdr:cNvPr id="144" name="円/楕円 143"/>
        <xdr:cNvSpPr/>
      </xdr:nvSpPr>
      <xdr:spPr>
        <a:xfrm>
          <a:off x="1968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148594</xdr:rowOff>
    </xdr:from>
    <xdr:ext cx="534377" cy="259045"/>
    <xdr:sp macro="" textlink="">
      <xdr:nvSpPr>
        <xdr:cNvPr id="145" name="テキスト ボックス 144"/>
        <xdr:cNvSpPr txBox="1"/>
      </xdr:nvSpPr>
      <xdr:spPr>
        <a:xfrm>
          <a:off x="1752111" y="9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82747</xdr:rowOff>
    </xdr:from>
    <xdr:to>
      <xdr:col>1</xdr:col>
      <xdr:colOff>485775</xdr:colOff>
      <xdr:row>57</xdr:row>
      <xdr:rowOff>12897</xdr:rowOff>
    </xdr:to>
    <xdr:sp macro="" textlink="">
      <xdr:nvSpPr>
        <xdr:cNvPr id="146" name="円/楕円 145"/>
        <xdr:cNvSpPr/>
      </xdr:nvSpPr>
      <xdr:spPr>
        <a:xfrm>
          <a:off x="1079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4024</xdr:rowOff>
    </xdr:from>
    <xdr:ext cx="534377" cy="259045"/>
    <xdr:sp macro="" textlink="">
      <xdr:nvSpPr>
        <xdr:cNvPr id="147" name="テキスト ボックス 146"/>
        <xdr:cNvSpPr txBox="1"/>
      </xdr:nvSpPr>
      <xdr:spPr>
        <a:xfrm>
          <a:off x="863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4" name="直線コネクタ 173"/>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5"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6" name="直線コネクタ 175"/>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7"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8" name="直線コネクタ 177"/>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695</xdr:rowOff>
    </xdr:from>
    <xdr:to>
      <xdr:col>6</xdr:col>
      <xdr:colOff>511175</xdr:colOff>
      <xdr:row>73</xdr:row>
      <xdr:rowOff>81473</xdr:rowOff>
    </xdr:to>
    <xdr:cxnSp macro="">
      <xdr:nvCxnSpPr>
        <xdr:cNvPr id="179" name="直線コネクタ 178"/>
        <xdr:cNvCxnSpPr/>
      </xdr:nvCxnSpPr>
      <xdr:spPr>
        <a:xfrm flipV="1">
          <a:off x="3797300" y="12516545"/>
          <a:ext cx="8382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80"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81" name="フローチャート : 判断 180"/>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81473</xdr:rowOff>
    </xdr:from>
    <xdr:to>
      <xdr:col>5</xdr:col>
      <xdr:colOff>358775</xdr:colOff>
      <xdr:row>74</xdr:row>
      <xdr:rowOff>59494</xdr:rowOff>
    </xdr:to>
    <xdr:cxnSp macro="">
      <xdr:nvCxnSpPr>
        <xdr:cNvPr id="182" name="直線コネクタ 181"/>
        <xdr:cNvCxnSpPr/>
      </xdr:nvCxnSpPr>
      <xdr:spPr>
        <a:xfrm flipV="1">
          <a:off x="2908300" y="12597323"/>
          <a:ext cx="889000" cy="1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3" name="フローチャート : 判断 182"/>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4" name="テキスト ボックス 183"/>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59494</xdr:rowOff>
    </xdr:from>
    <xdr:to>
      <xdr:col>4</xdr:col>
      <xdr:colOff>155575</xdr:colOff>
      <xdr:row>75</xdr:row>
      <xdr:rowOff>13121</xdr:rowOff>
    </xdr:to>
    <xdr:cxnSp macro="">
      <xdr:nvCxnSpPr>
        <xdr:cNvPr id="185" name="直線コネクタ 184"/>
        <xdr:cNvCxnSpPr/>
      </xdr:nvCxnSpPr>
      <xdr:spPr>
        <a:xfrm flipV="1">
          <a:off x="2019300" y="12746794"/>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6" name="フローチャート : 判断 185"/>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7" name="テキスト ボックス 186"/>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13121</xdr:rowOff>
    </xdr:from>
    <xdr:to>
      <xdr:col>2</xdr:col>
      <xdr:colOff>638175</xdr:colOff>
      <xdr:row>75</xdr:row>
      <xdr:rowOff>128074</xdr:rowOff>
    </xdr:to>
    <xdr:cxnSp macro="">
      <xdr:nvCxnSpPr>
        <xdr:cNvPr id="188" name="直線コネクタ 187"/>
        <xdr:cNvCxnSpPr/>
      </xdr:nvCxnSpPr>
      <xdr:spPr>
        <a:xfrm flipV="1">
          <a:off x="1130300" y="12871871"/>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9" name="フローチャート : 判断 188"/>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90" name="テキスト ボックス 189"/>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91" name="フローチャート : 判断 190"/>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2" name="テキスト ボックス 191"/>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121345</xdr:rowOff>
    </xdr:from>
    <xdr:to>
      <xdr:col>6</xdr:col>
      <xdr:colOff>561975</xdr:colOff>
      <xdr:row>73</xdr:row>
      <xdr:rowOff>51495</xdr:rowOff>
    </xdr:to>
    <xdr:sp macro="" textlink="">
      <xdr:nvSpPr>
        <xdr:cNvPr id="198" name="円/楕円 197"/>
        <xdr:cNvSpPr/>
      </xdr:nvSpPr>
      <xdr:spPr>
        <a:xfrm>
          <a:off x="4584700" y="12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144222</xdr:rowOff>
    </xdr:from>
    <xdr:ext cx="599010" cy="259045"/>
    <xdr:sp macro="" textlink="">
      <xdr:nvSpPr>
        <xdr:cNvPr id="199" name="民生費該当値テキスト"/>
        <xdr:cNvSpPr txBox="1"/>
      </xdr:nvSpPr>
      <xdr:spPr>
        <a:xfrm>
          <a:off x="4686300" y="1231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149,013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30673</xdr:rowOff>
    </xdr:from>
    <xdr:to>
      <xdr:col>5</xdr:col>
      <xdr:colOff>409575</xdr:colOff>
      <xdr:row>73</xdr:row>
      <xdr:rowOff>132273</xdr:rowOff>
    </xdr:to>
    <xdr:sp macro="" textlink="">
      <xdr:nvSpPr>
        <xdr:cNvPr id="200" name="円/楕円 199"/>
        <xdr:cNvSpPr/>
      </xdr:nvSpPr>
      <xdr:spPr>
        <a:xfrm>
          <a:off x="3746500" y="125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148800</xdr:rowOff>
    </xdr:from>
    <xdr:ext cx="599010" cy="259045"/>
    <xdr:sp macro="" textlink="">
      <xdr:nvSpPr>
        <xdr:cNvPr id="201" name="テキスト ボックス 200"/>
        <xdr:cNvSpPr txBox="1"/>
      </xdr:nvSpPr>
      <xdr:spPr>
        <a:xfrm>
          <a:off x="3497794" y="123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8694</xdr:rowOff>
    </xdr:from>
    <xdr:to>
      <xdr:col>4</xdr:col>
      <xdr:colOff>206375</xdr:colOff>
      <xdr:row>74</xdr:row>
      <xdr:rowOff>110294</xdr:rowOff>
    </xdr:to>
    <xdr:sp macro="" textlink="">
      <xdr:nvSpPr>
        <xdr:cNvPr id="202" name="円/楕円 201"/>
        <xdr:cNvSpPr/>
      </xdr:nvSpPr>
      <xdr:spPr>
        <a:xfrm>
          <a:off x="2857500" y="126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126821</xdr:rowOff>
    </xdr:from>
    <xdr:ext cx="599010" cy="259045"/>
    <xdr:sp macro="" textlink="">
      <xdr:nvSpPr>
        <xdr:cNvPr id="203" name="テキスト ボックス 202"/>
        <xdr:cNvSpPr txBox="1"/>
      </xdr:nvSpPr>
      <xdr:spPr>
        <a:xfrm>
          <a:off x="2608794" y="124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133771</xdr:rowOff>
    </xdr:from>
    <xdr:to>
      <xdr:col>3</xdr:col>
      <xdr:colOff>3175</xdr:colOff>
      <xdr:row>75</xdr:row>
      <xdr:rowOff>63921</xdr:rowOff>
    </xdr:to>
    <xdr:sp macro="" textlink="">
      <xdr:nvSpPr>
        <xdr:cNvPr id="204" name="円/楕円 203"/>
        <xdr:cNvSpPr/>
      </xdr:nvSpPr>
      <xdr:spPr>
        <a:xfrm>
          <a:off x="1968500" y="128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55048</xdr:rowOff>
    </xdr:from>
    <xdr:ext cx="599010" cy="259045"/>
    <xdr:sp macro="" textlink="">
      <xdr:nvSpPr>
        <xdr:cNvPr id="205" name="テキスト ボックス 204"/>
        <xdr:cNvSpPr txBox="1"/>
      </xdr:nvSpPr>
      <xdr:spPr>
        <a:xfrm>
          <a:off x="1719794" y="1291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77274</xdr:rowOff>
    </xdr:from>
    <xdr:to>
      <xdr:col>1</xdr:col>
      <xdr:colOff>485775</xdr:colOff>
      <xdr:row>76</xdr:row>
      <xdr:rowOff>7424</xdr:rowOff>
    </xdr:to>
    <xdr:sp macro="" textlink="">
      <xdr:nvSpPr>
        <xdr:cNvPr id="206" name="円/楕円 205"/>
        <xdr:cNvSpPr/>
      </xdr:nvSpPr>
      <xdr:spPr>
        <a:xfrm>
          <a:off x="1079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170001</xdr:rowOff>
    </xdr:from>
    <xdr:ext cx="599010" cy="259045"/>
    <xdr:sp macro="" textlink="">
      <xdr:nvSpPr>
        <xdr:cNvPr id="207" name="テキスト ボックス 206"/>
        <xdr:cNvSpPr txBox="1"/>
      </xdr:nvSpPr>
      <xdr:spPr>
        <a:xfrm>
          <a:off x="830794" y="1302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30" name="直線コネクタ 229"/>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31"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2" name="直線コネクタ 231"/>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3"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4" name="直線コネクタ 233"/>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126533</xdr:rowOff>
    </xdr:from>
    <xdr:to>
      <xdr:col>6</xdr:col>
      <xdr:colOff>511175</xdr:colOff>
      <xdr:row>96</xdr:row>
      <xdr:rowOff>8713</xdr:rowOff>
    </xdr:to>
    <xdr:cxnSp macro="">
      <xdr:nvCxnSpPr>
        <xdr:cNvPr id="235" name="直線コネクタ 234"/>
        <xdr:cNvCxnSpPr/>
      </xdr:nvCxnSpPr>
      <xdr:spPr>
        <a:xfrm flipV="1">
          <a:off x="3797300" y="16414283"/>
          <a:ext cx="8382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6"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7" name="フローチャート : 判断 236"/>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8713</xdr:rowOff>
    </xdr:from>
    <xdr:to>
      <xdr:col>5</xdr:col>
      <xdr:colOff>358775</xdr:colOff>
      <xdr:row>96</xdr:row>
      <xdr:rowOff>33082</xdr:rowOff>
    </xdr:to>
    <xdr:cxnSp macro="">
      <xdr:nvCxnSpPr>
        <xdr:cNvPr id="238" name="直線コネクタ 237"/>
        <xdr:cNvCxnSpPr/>
      </xdr:nvCxnSpPr>
      <xdr:spPr>
        <a:xfrm flipV="1">
          <a:off x="2908300" y="16467913"/>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9" name="フローチャート : 判断 238"/>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40" name="テキスト ボックス 239"/>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168869</xdr:rowOff>
    </xdr:from>
    <xdr:to>
      <xdr:col>4</xdr:col>
      <xdr:colOff>155575</xdr:colOff>
      <xdr:row>96</xdr:row>
      <xdr:rowOff>33082</xdr:rowOff>
    </xdr:to>
    <xdr:cxnSp macro="">
      <xdr:nvCxnSpPr>
        <xdr:cNvPr id="241" name="直線コネクタ 240"/>
        <xdr:cNvCxnSpPr/>
      </xdr:nvCxnSpPr>
      <xdr:spPr>
        <a:xfrm>
          <a:off x="2019300" y="16285169"/>
          <a:ext cx="889000" cy="20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2" name="フローチャート : 判断 241"/>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3" name="テキスト ボックス 242"/>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32395</xdr:rowOff>
    </xdr:from>
    <xdr:to>
      <xdr:col>2</xdr:col>
      <xdr:colOff>638175</xdr:colOff>
      <xdr:row>94</xdr:row>
      <xdr:rowOff>168869</xdr:rowOff>
    </xdr:to>
    <xdr:cxnSp macro="">
      <xdr:nvCxnSpPr>
        <xdr:cNvPr id="244" name="直線コネクタ 243"/>
        <xdr:cNvCxnSpPr/>
      </xdr:nvCxnSpPr>
      <xdr:spPr>
        <a:xfrm>
          <a:off x="1130300" y="16148695"/>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5" name="フローチャート : 判断 244"/>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6" name="テキスト ボックス 245"/>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7" name="フローチャート : 判断 246"/>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8" name="テキスト ボックス 247"/>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75733</xdr:rowOff>
    </xdr:from>
    <xdr:to>
      <xdr:col>6</xdr:col>
      <xdr:colOff>561975</xdr:colOff>
      <xdr:row>96</xdr:row>
      <xdr:rowOff>5883</xdr:rowOff>
    </xdr:to>
    <xdr:sp macro="" textlink="">
      <xdr:nvSpPr>
        <xdr:cNvPr id="254" name="円/楕円 253"/>
        <xdr:cNvSpPr/>
      </xdr:nvSpPr>
      <xdr:spPr>
        <a:xfrm>
          <a:off x="4584700" y="1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54160</xdr:rowOff>
    </xdr:from>
    <xdr:ext cx="534377" cy="259045"/>
    <xdr:sp macro="" textlink="">
      <xdr:nvSpPr>
        <xdr:cNvPr id="255" name="衛生費該当値テキスト"/>
        <xdr:cNvSpPr txBox="1"/>
      </xdr:nvSpPr>
      <xdr:spPr>
        <a:xfrm>
          <a:off x="4686300" y="163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129363</xdr:rowOff>
    </xdr:from>
    <xdr:to>
      <xdr:col>5</xdr:col>
      <xdr:colOff>409575</xdr:colOff>
      <xdr:row>96</xdr:row>
      <xdr:rowOff>59513</xdr:rowOff>
    </xdr:to>
    <xdr:sp macro="" textlink="">
      <xdr:nvSpPr>
        <xdr:cNvPr id="256" name="円/楕円 255"/>
        <xdr:cNvSpPr/>
      </xdr:nvSpPr>
      <xdr:spPr>
        <a:xfrm>
          <a:off x="3746500" y="164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50640</xdr:rowOff>
    </xdr:from>
    <xdr:ext cx="534377" cy="259045"/>
    <xdr:sp macro="" textlink="">
      <xdr:nvSpPr>
        <xdr:cNvPr id="257" name="テキスト ボックス 256"/>
        <xdr:cNvSpPr txBox="1"/>
      </xdr:nvSpPr>
      <xdr:spPr>
        <a:xfrm>
          <a:off x="3530111" y="165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153732</xdr:rowOff>
    </xdr:from>
    <xdr:to>
      <xdr:col>4</xdr:col>
      <xdr:colOff>206375</xdr:colOff>
      <xdr:row>96</xdr:row>
      <xdr:rowOff>83882</xdr:rowOff>
    </xdr:to>
    <xdr:sp macro="" textlink="">
      <xdr:nvSpPr>
        <xdr:cNvPr id="258" name="円/楕円 257"/>
        <xdr:cNvSpPr/>
      </xdr:nvSpPr>
      <xdr:spPr>
        <a:xfrm>
          <a:off x="2857500" y="164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75009</xdr:rowOff>
    </xdr:from>
    <xdr:ext cx="534377" cy="259045"/>
    <xdr:sp macro="" textlink="">
      <xdr:nvSpPr>
        <xdr:cNvPr id="259" name="テキスト ボックス 258"/>
        <xdr:cNvSpPr txBox="1"/>
      </xdr:nvSpPr>
      <xdr:spPr>
        <a:xfrm>
          <a:off x="2641111" y="165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118069</xdr:rowOff>
    </xdr:from>
    <xdr:to>
      <xdr:col>3</xdr:col>
      <xdr:colOff>3175</xdr:colOff>
      <xdr:row>95</xdr:row>
      <xdr:rowOff>48219</xdr:rowOff>
    </xdr:to>
    <xdr:sp macro="" textlink="">
      <xdr:nvSpPr>
        <xdr:cNvPr id="260" name="円/楕円 259"/>
        <xdr:cNvSpPr/>
      </xdr:nvSpPr>
      <xdr:spPr>
        <a:xfrm>
          <a:off x="1968500" y="16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64746</xdr:rowOff>
    </xdr:from>
    <xdr:ext cx="534377" cy="259045"/>
    <xdr:sp macro="" textlink="">
      <xdr:nvSpPr>
        <xdr:cNvPr id="261" name="テキスト ボックス 260"/>
        <xdr:cNvSpPr txBox="1"/>
      </xdr:nvSpPr>
      <xdr:spPr>
        <a:xfrm>
          <a:off x="1752111" y="1600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153045</xdr:rowOff>
    </xdr:from>
    <xdr:to>
      <xdr:col>1</xdr:col>
      <xdr:colOff>485775</xdr:colOff>
      <xdr:row>94</xdr:row>
      <xdr:rowOff>83195</xdr:rowOff>
    </xdr:to>
    <xdr:sp macro="" textlink="">
      <xdr:nvSpPr>
        <xdr:cNvPr id="262" name="円/楕円 261"/>
        <xdr:cNvSpPr/>
      </xdr:nvSpPr>
      <xdr:spPr>
        <a:xfrm>
          <a:off x="1079500" y="16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99722</xdr:rowOff>
    </xdr:from>
    <xdr:ext cx="534377" cy="259045"/>
    <xdr:sp macro="" textlink="">
      <xdr:nvSpPr>
        <xdr:cNvPr id="263" name="テキスト ボックス 262"/>
        <xdr:cNvSpPr txBox="1"/>
      </xdr:nvSpPr>
      <xdr:spPr>
        <a:xfrm>
          <a:off x="863111" y="1587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157835</xdr:rowOff>
    </xdr:from>
    <xdr:to>
      <xdr:col>15</xdr:col>
      <xdr:colOff>180975</xdr:colOff>
      <xdr:row>39</xdr:row>
      <xdr:rowOff>10389</xdr:rowOff>
    </xdr:to>
    <xdr:cxnSp macro="">
      <xdr:nvCxnSpPr>
        <xdr:cNvPr id="292" name="直線コネクタ 291"/>
        <xdr:cNvCxnSpPr/>
      </xdr:nvCxnSpPr>
      <xdr:spPr>
        <a:xfrm>
          <a:off x="9639300" y="6672935"/>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154025</xdr:rowOff>
    </xdr:from>
    <xdr:to>
      <xdr:col>14</xdr:col>
      <xdr:colOff>28575</xdr:colOff>
      <xdr:row>38</xdr:row>
      <xdr:rowOff>157835</xdr:rowOff>
    </xdr:to>
    <xdr:cxnSp macro="">
      <xdr:nvCxnSpPr>
        <xdr:cNvPr id="295" name="直線コネクタ 294"/>
        <xdr:cNvCxnSpPr/>
      </xdr:nvCxnSpPr>
      <xdr:spPr>
        <a:xfrm>
          <a:off x="8750300" y="6669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122860</xdr:rowOff>
    </xdr:from>
    <xdr:to>
      <xdr:col>12</xdr:col>
      <xdr:colOff>511175</xdr:colOff>
      <xdr:row>38</xdr:row>
      <xdr:rowOff>154025</xdr:rowOff>
    </xdr:to>
    <xdr:cxnSp macro="">
      <xdr:nvCxnSpPr>
        <xdr:cNvPr id="298" name="直線コネクタ 297"/>
        <xdr:cNvCxnSpPr/>
      </xdr:nvCxnSpPr>
      <xdr:spPr>
        <a:xfrm>
          <a:off x="7861300" y="6637960"/>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3683</xdr:rowOff>
    </xdr:from>
    <xdr:to>
      <xdr:col>11</xdr:col>
      <xdr:colOff>307975</xdr:colOff>
      <xdr:row>38</xdr:row>
      <xdr:rowOff>122860</xdr:rowOff>
    </xdr:to>
    <xdr:cxnSp macro="">
      <xdr:nvCxnSpPr>
        <xdr:cNvPr id="301" name="直線コネクタ 300"/>
        <xdr:cNvCxnSpPr/>
      </xdr:nvCxnSpPr>
      <xdr:spPr>
        <a:xfrm>
          <a:off x="6972300" y="6518783"/>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5" name="テキスト ボックス 304"/>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131039</xdr:rowOff>
    </xdr:from>
    <xdr:to>
      <xdr:col>15</xdr:col>
      <xdr:colOff>231775</xdr:colOff>
      <xdr:row>39</xdr:row>
      <xdr:rowOff>61189</xdr:rowOff>
    </xdr:to>
    <xdr:sp macro="" textlink="">
      <xdr:nvSpPr>
        <xdr:cNvPr id="311" name="円/楕円 310"/>
        <xdr:cNvSpPr/>
      </xdr:nvSpPr>
      <xdr:spPr>
        <a:xfrm>
          <a:off x="104267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45966</xdr:rowOff>
    </xdr:from>
    <xdr:ext cx="378565" cy="259045"/>
    <xdr:sp macro="" textlink="">
      <xdr:nvSpPr>
        <xdr:cNvPr id="312" name="労働費該当値テキスト"/>
        <xdr:cNvSpPr txBox="1"/>
      </xdr:nvSpPr>
      <xdr:spPr>
        <a:xfrm>
          <a:off x="10528300" y="65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107035</xdr:rowOff>
    </xdr:from>
    <xdr:to>
      <xdr:col>14</xdr:col>
      <xdr:colOff>79375</xdr:colOff>
      <xdr:row>39</xdr:row>
      <xdr:rowOff>37185</xdr:rowOff>
    </xdr:to>
    <xdr:sp macro="" textlink="">
      <xdr:nvSpPr>
        <xdr:cNvPr id="313" name="円/楕円 312"/>
        <xdr:cNvSpPr/>
      </xdr:nvSpPr>
      <xdr:spPr>
        <a:xfrm>
          <a:off x="9588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28312</xdr:rowOff>
    </xdr:from>
    <xdr:ext cx="378565" cy="259045"/>
    <xdr:sp macro="" textlink="">
      <xdr:nvSpPr>
        <xdr:cNvPr id="314" name="テキスト ボックス 313"/>
        <xdr:cNvSpPr txBox="1"/>
      </xdr:nvSpPr>
      <xdr:spPr>
        <a:xfrm>
          <a:off x="9450017" y="671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103225</xdr:rowOff>
    </xdr:from>
    <xdr:to>
      <xdr:col>12</xdr:col>
      <xdr:colOff>561975</xdr:colOff>
      <xdr:row>39</xdr:row>
      <xdr:rowOff>33375</xdr:rowOff>
    </xdr:to>
    <xdr:sp macro="" textlink="">
      <xdr:nvSpPr>
        <xdr:cNvPr id="315" name="円/楕円 314"/>
        <xdr:cNvSpPr/>
      </xdr:nvSpPr>
      <xdr:spPr>
        <a:xfrm>
          <a:off x="8699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24502</xdr:rowOff>
    </xdr:from>
    <xdr:ext cx="378565" cy="259045"/>
    <xdr:sp macro="" textlink="">
      <xdr:nvSpPr>
        <xdr:cNvPr id="316" name="テキスト ボックス 315"/>
        <xdr:cNvSpPr txBox="1"/>
      </xdr:nvSpPr>
      <xdr:spPr>
        <a:xfrm>
          <a:off x="8561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72060</xdr:rowOff>
    </xdr:from>
    <xdr:to>
      <xdr:col>11</xdr:col>
      <xdr:colOff>358775</xdr:colOff>
      <xdr:row>39</xdr:row>
      <xdr:rowOff>2210</xdr:rowOff>
    </xdr:to>
    <xdr:sp macro="" textlink="">
      <xdr:nvSpPr>
        <xdr:cNvPr id="317" name="円/楕円 316"/>
        <xdr:cNvSpPr/>
      </xdr:nvSpPr>
      <xdr:spPr>
        <a:xfrm>
          <a:off x="7810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164787</xdr:rowOff>
    </xdr:from>
    <xdr:ext cx="469744" cy="259045"/>
    <xdr:sp macro="" textlink="">
      <xdr:nvSpPr>
        <xdr:cNvPr id="318" name="テキスト ボックス 317"/>
        <xdr:cNvSpPr txBox="1"/>
      </xdr:nvSpPr>
      <xdr:spPr>
        <a:xfrm>
          <a:off x="7626427"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124333</xdr:rowOff>
    </xdr:from>
    <xdr:to>
      <xdr:col>10</xdr:col>
      <xdr:colOff>155575</xdr:colOff>
      <xdr:row>38</xdr:row>
      <xdr:rowOff>54483</xdr:rowOff>
    </xdr:to>
    <xdr:sp macro="" textlink="">
      <xdr:nvSpPr>
        <xdr:cNvPr id="319" name="円/楕円 318"/>
        <xdr:cNvSpPr/>
      </xdr:nvSpPr>
      <xdr:spPr>
        <a:xfrm>
          <a:off x="692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45610</xdr:rowOff>
    </xdr:from>
    <xdr:ext cx="469744" cy="259045"/>
    <xdr:sp macro="" textlink="">
      <xdr:nvSpPr>
        <xdr:cNvPr id="320" name="テキスト ボックス 319"/>
        <xdr:cNvSpPr txBox="1"/>
      </xdr:nvSpPr>
      <xdr:spPr>
        <a:xfrm>
          <a:off x="6737427"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40487</xdr:rowOff>
    </xdr:from>
    <xdr:to>
      <xdr:col>15</xdr:col>
      <xdr:colOff>180975</xdr:colOff>
      <xdr:row>55</xdr:row>
      <xdr:rowOff>82493</xdr:rowOff>
    </xdr:to>
    <xdr:cxnSp macro="">
      <xdr:nvCxnSpPr>
        <xdr:cNvPr id="345" name="直線コネクタ 344"/>
        <xdr:cNvCxnSpPr/>
      </xdr:nvCxnSpPr>
      <xdr:spPr>
        <a:xfrm flipV="1">
          <a:off x="9639300" y="9470237"/>
          <a:ext cx="8382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6"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134728</xdr:rowOff>
    </xdr:from>
    <xdr:to>
      <xdr:col>14</xdr:col>
      <xdr:colOff>28575</xdr:colOff>
      <xdr:row>55</xdr:row>
      <xdr:rowOff>82493</xdr:rowOff>
    </xdr:to>
    <xdr:cxnSp macro="">
      <xdr:nvCxnSpPr>
        <xdr:cNvPr id="348" name="直線コネクタ 347"/>
        <xdr:cNvCxnSpPr/>
      </xdr:nvCxnSpPr>
      <xdr:spPr>
        <a:xfrm>
          <a:off x="8750300" y="9221578"/>
          <a:ext cx="889000" cy="2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50" name="テキスト ボックス 349"/>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134728</xdr:rowOff>
    </xdr:from>
    <xdr:to>
      <xdr:col>12</xdr:col>
      <xdr:colOff>511175</xdr:colOff>
      <xdr:row>55</xdr:row>
      <xdr:rowOff>122327</xdr:rowOff>
    </xdr:to>
    <xdr:cxnSp macro="">
      <xdr:nvCxnSpPr>
        <xdr:cNvPr id="351" name="直線コネクタ 350"/>
        <xdr:cNvCxnSpPr/>
      </xdr:nvCxnSpPr>
      <xdr:spPr>
        <a:xfrm flipV="1">
          <a:off x="7861300" y="9221578"/>
          <a:ext cx="889000" cy="3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3" name="テキスト ボックス 352"/>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112096</xdr:rowOff>
    </xdr:from>
    <xdr:to>
      <xdr:col>11</xdr:col>
      <xdr:colOff>307975</xdr:colOff>
      <xdr:row>55</xdr:row>
      <xdr:rowOff>122327</xdr:rowOff>
    </xdr:to>
    <xdr:cxnSp macro="">
      <xdr:nvCxnSpPr>
        <xdr:cNvPr id="354" name="直線コネクタ 353"/>
        <xdr:cNvCxnSpPr/>
      </xdr:nvCxnSpPr>
      <xdr:spPr>
        <a:xfrm>
          <a:off x="6972300" y="9541846"/>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6" name="テキスト ボックス 355"/>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8" name="テキスト ボックス 357"/>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161137</xdr:rowOff>
    </xdr:from>
    <xdr:to>
      <xdr:col>15</xdr:col>
      <xdr:colOff>231775</xdr:colOff>
      <xdr:row>55</xdr:row>
      <xdr:rowOff>91287</xdr:rowOff>
    </xdr:to>
    <xdr:sp macro="" textlink="">
      <xdr:nvSpPr>
        <xdr:cNvPr id="364" name="円/楕円 363"/>
        <xdr:cNvSpPr/>
      </xdr:nvSpPr>
      <xdr:spPr>
        <a:xfrm>
          <a:off x="104267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12564</xdr:rowOff>
    </xdr:from>
    <xdr:ext cx="469744" cy="259045"/>
    <xdr:sp macro="" textlink="">
      <xdr:nvSpPr>
        <xdr:cNvPr id="365" name="農林水産業費該当値テキスト"/>
        <xdr:cNvSpPr txBox="1"/>
      </xdr:nvSpPr>
      <xdr:spPr>
        <a:xfrm>
          <a:off x="10528300" y="9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31693</xdr:rowOff>
    </xdr:from>
    <xdr:to>
      <xdr:col>14</xdr:col>
      <xdr:colOff>79375</xdr:colOff>
      <xdr:row>55</xdr:row>
      <xdr:rowOff>133293</xdr:rowOff>
    </xdr:to>
    <xdr:sp macro="" textlink="">
      <xdr:nvSpPr>
        <xdr:cNvPr id="366" name="円/楕円 365"/>
        <xdr:cNvSpPr/>
      </xdr:nvSpPr>
      <xdr:spPr>
        <a:xfrm>
          <a:off x="9588500" y="94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124420</xdr:rowOff>
    </xdr:from>
    <xdr:ext cx="469744" cy="259045"/>
    <xdr:sp macro="" textlink="">
      <xdr:nvSpPr>
        <xdr:cNvPr id="367" name="テキスト ボックス 366"/>
        <xdr:cNvSpPr txBox="1"/>
      </xdr:nvSpPr>
      <xdr:spPr>
        <a:xfrm>
          <a:off x="9404427" y="95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83928</xdr:rowOff>
    </xdr:from>
    <xdr:to>
      <xdr:col>12</xdr:col>
      <xdr:colOff>561975</xdr:colOff>
      <xdr:row>54</xdr:row>
      <xdr:rowOff>14078</xdr:rowOff>
    </xdr:to>
    <xdr:sp macro="" textlink="">
      <xdr:nvSpPr>
        <xdr:cNvPr id="368" name="円/楕円 367"/>
        <xdr:cNvSpPr/>
      </xdr:nvSpPr>
      <xdr:spPr>
        <a:xfrm>
          <a:off x="8699500" y="91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30605</xdr:rowOff>
    </xdr:from>
    <xdr:ext cx="534377" cy="259045"/>
    <xdr:sp macro="" textlink="">
      <xdr:nvSpPr>
        <xdr:cNvPr id="369" name="テキスト ボックス 368"/>
        <xdr:cNvSpPr txBox="1"/>
      </xdr:nvSpPr>
      <xdr:spPr>
        <a:xfrm>
          <a:off x="8483111" y="8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71527</xdr:rowOff>
    </xdr:from>
    <xdr:to>
      <xdr:col>11</xdr:col>
      <xdr:colOff>358775</xdr:colOff>
      <xdr:row>56</xdr:row>
      <xdr:rowOff>1677</xdr:rowOff>
    </xdr:to>
    <xdr:sp macro="" textlink="">
      <xdr:nvSpPr>
        <xdr:cNvPr id="370" name="円/楕円 369"/>
        <xdr:cNvSpPr/>
      </xdr:nvSpPr>
      <xdr:spPr>
        <a:xfrm>
          <a:off x="78105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18204</xdr:rowOff>
    </xdr:from>
    <xdr:ext cx="469744" cy="259045"/>
    <xdr:sp macro="" textlink="">
      <xdr:nvSpPr>
        <xdr:cNvPr id="371" name="テキスト ボックス 370"/>
        <xdr:cNvSpPr txBox="1"/>
      </xdr:nvSpPr>
      <xdr:spPr>
        <a:xfrm>
          <a:off x="7626427" y="9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61296</xdr:rowOff>
    </xdr:from>
    <xdr:to>
      <xdr:col>10</xdr:col>
      <xdr:colOff>155575</xdr:colOff>
      <xdr:row>55</xdr:row>
      <xdr:rowOff>162896</xdr:rowOff>
    </xdr:to>
    <xdr:sp macro="" textlink="">
      <xdr:nvSpPr>
        <xdr:cNvPr id="372" name="円/楕円 371"/>
        <xdr:cNvSpPr/>
      </xdr:nvSpPr>
      <xdr:spPr>
        <a:xfrm>
          <a:off x="6921500" y="94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7973</xdr:rowOff>
    </xdr:from>
    <xdr:ext cx="469744" cy="259045"/>
    <xdr:sp macro="" textlink="">
      <xdr:nvSpPr>
        <xdr:cNvPr id="373" name="テキスト ボックス 372"/>
        <xdr:cNvSpPr txBox="1"/>
      </xdr:nvSpPr>
      <xdr:spPr>
        <a:xfrm>
          <a:off x="6737427" y="92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105913</xdr:rowOff>
    </xdr:from>
    <xdr:to>
      <xdr:col>15</xdr:col>
      <xdr:colOff>180975</xdr:colOff>
      <xdr:row>74</xdr:row>
      <xdr:rowOff>164206</xdr:rowOff>
    </xdr:to>
    <xdr:cxnSp macro="">
      <xdr:nvCxnSpPr>
        <xdr:cNvPr id="400" name="直線コネクタ 399"/>
        <xdr:cNvCxnSpPr/>
      </xdr:nvCxnSpPr>
      <xdr:spPr>
        <a:xfrm>
          <a:off x="9639300" y="12793213"/>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401"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105913</xdr:rowOff>
    </xdr:from>
    <xdr:to>
      <xdr:col>14</xdr:col>
      <xdr:colOff>28575</xdr:colOff>
      <xdr:row>75</xdr:row>
      <xdr:rowOff>29972</xdr:rowOff>
    </xdr:to>
    <xdr:cxnSp macro="">
      <xdr:nvCxnSpPr>
        <xdr:cNvPr id="403" name="直線コネクタ 402"/>
        <xdr:cNvCxnSpPr/>
      </xdr:nvCxnSpPr>
      <xdr:spPr>
        <a:xfrm flipV="1">
          <a:off x="8750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5" name="テキスト ボックス 404"/>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139974</xdr:rowOff>
    </xdr:from>
    <xdr:to>
      <xdr:col>12</xdr:col>
      <xdr:colOff>511175</xdr:colOff>
      <xdr:row>75</xdr:row>
      <xdr:rowOff>29972</xdr:rowOff>
    </xdr:to>
    <xdr:cxnSp macro="">
      <xdr:nvCxnSpPr>
        <xdr:cNvPr id="406" name="直線コネクタ 405"/>
        <xdr:cNvCxnSpPr/>
      </xdr:nvCxnSpPr>
      <xdr:spPr>
        <a:xfrm>
          <a:off x="7861300" y="128272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8" name="テキスト ボックス 407"/>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93706</xdr:rowOff>
    </xdr:from>
    <xdr:to>
      <xdr:col>11</xdr:col>
      <xdr:colOff>307975</xdr:colOff>
      <xdr:row>74</xdr:row>
      <xdr:rowOff>139974</xdr:rowOff>
    </xdr:to>
    <xdr:cxnSp macro="">
      <xdr:nvCxnSpPr>
        <xdr:cNvPr id="409" name="直線コネクタ 408"/>
        <xdr:cNvCxnSpPr/>
      </xdr:nvCxnSpPr>
      <xdr:spPr>
        <a:xfrm>
          <a:off x="6972300" y="12781006"/>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11" name="テキスト ボックス 410"/>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3" name="テキスト ボックス 412"/>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113406</xdr:rowOff>
    </xdr:from>
    <xdr:to>
      <xdr:col>15</xdr:col>
      <xdr:colOff>231775</xdr:colOff>
      <xdr:row>75</xdr:row>
      <xdr:rowOff>43556</xdr:rowOff>
    </xdr:to>
    <xdr:sp macro="" textlink="">
      <xdr:nvSpPr>
        <xdr:cNvPr id="419" name="円/楕円 418"/>
        <xdr:cNvSpPr/>
      </xdr:nvSpPr>
      <xdr:spPr>
        <a:xfrm>
          <a:off x="104267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136283</xdr:rowOff>
    </xdr:from>
    <xdr:ext cx="534377" cy="259045"/>
    <xdr:sp macro="" textlink="">
      <xdr:nvSpPr>
        <xdr:cNvPr id="420" name="商工費該当値テキスト"/>
        <xdr:cNvSpPr txBox="1"/>
      </xdr:nvSpPr>
      <xdr:spPr>
        <a:xfrm>
          <a:off x="10528300" y="126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55113</xdr:rowOff>
    </xdr:from>
    <xdr:to>
      <xdr:col>14</xdr:col>
      <xdr:colOff>79375</xdr:colOff>
      <xdr:row>74</xdr:row>
      <xdr:rowOff>156713</xdr:rowOff>
    </xdr:to>
    <xdr:sp macro="" textlink="">
      <xdr:nvSpPr>
        <xdr:cNvPr id="421" name="円/楕円 420"/>
        <xdr:cNvSpPr/>
      </xdr:nvSpPr>
      <xdr:spPr>
        <a:xfrm>
          <a:off x="9588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1790</xdr:rowOff>
    </xdr:from>
    <xdr:ext cx="534377" cy="259045"/>
    <xdr:sp macro="" textlink="">
      <xdr:nvSpPr>
        <xdr:cNvPr id="422" name="テキスト ボックス 421"/>
        <xdr:cNvSpPr txBox="1"/>
      </xdr:nvSpPr>
      <xdr:spPr>
        <a:xfrm>
          <a:off x="9372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150622</xdr:rowOff>
    </xdr:from>
    <xdr:to>
      <xdr:col>12</xdr:col>
      <xdr:colOff>561975</xdr:colOff>
      <xdr:row>75</xdr:row>
      <xdr:rowOff>80772</xdr:rowOff>
    </xdr:to>
    <xdr:sp macro="" textlink="">
      <xdr:nvSpPr>
        <xdr:cNvPr id="423" name="円/楕円 422"/>
        <xdr:cNvSpPr/>
      </xdr:nvSpPr>
      <xdr:spPr>
        <a:xfrm>
          <a:off x="8699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97299</xdr:rowOff>
    </xdr:from>
    <xdr:ext cx="534377" cy="259045"/>
    <xdr:sp macro="" textlink="">
      <xdr:nvSpPr>
        <xdr:cNvPr id="424" name="テキスト ボックス 423"/>
        <xdr:cNvSpPr txBox="1"/>
      </xdr:nvSpPr>
      <xdr:spPr>
        <a:xfrm>
          <a:off x="8483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89174</xdr:rowOff>
    </xdr:from>
    <xdr:to>
      <xdr:col>11</xdr:col>
      <xdr:colOff>358775</xdr:colOff>
      <xdr:row>75</xdr:row>
      <xdr:rowOff>19324</xdr:rowOff>
    </xdr:to>
    <xdr:sp macro="" textlink="">
      <xdr:nvSpPr>
        <xdr:cNvPr id="425" name="円/楕円 424"/>
        <xdr:cNvSpPr/>
      </xdr:nvSpPr>
      <xdr:spPr>
        <a:xfrm>
          <a:off x="7810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35851</xdr:rowOff>
    </xdr:from>
    <xdr:ext cx="534377" cy="259045"/>
    <xdr:sp macro="" textlink="">
      <xdr:nvSpPr>
        <xdr:cNvPr id="426" name="テキスト ボックス 425"/>
        <xdr:cNvSpPr txBox="1"/>
      </xdr:nvSpPr>
      <xdr:spPr>
        <a:xfrm>
          <a:off x="7594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42906</xdr:rowOff>
    </xdr:from>
    <xdr:to>
      <xdr:col>10</xdr:col>
      <xdr:colOff>155575</xdr:colOff>
      <xdr:row>74</xdr:row>
      <xdr:rowOff>144506</xdr:rowOff>
    </xdr:to>
    <xdr:sp macro="" textlink="">
      <xdr:nvSpPr>
        <xdr:cNvPr id="427" name="円/楕円 426"/>
        <xdr:cNvSpPr/>
      </xdr:nvSpPr>
      <xdr:spPr>
        <a:xfrm>
          <a:off x="6921500" y="127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161033</xdr:rowOff>
    </xdr:from>
    <xdr:ext cx="534377" cy="259045"/>
    <xdr:sp macro="" textlink="">
      <xdr:nvSpPr>
        <xdr:cNvPr id="428" name="テキスト ボックス 427"/>
        <xdr:cNvSpPr txBox="1"/>
      </xdr:nvSpPr>
      <xdr:spPr>
        <a:xfrm>
          <a:off x="6705111" y="125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82989</xdr:rowOff>
    </xdr:from>
    <xdr:to>
      <xdr:col>15</xdr:col>
      <xdr:colOff>180975</xdr:colOff>
      <xdr:row>95</xdr:row>
      <xdr:rowOff>41306</xdr:rowOff>
    </xdr:to>
    <xdr:cxnSp macro="">
      <xdr:nvCxnSpPr>
        <xdr:cNvPr id="458" name="直線コネクタ 457"/>
        <xdr:cNvCxnSpPr/>
      </xdr:nvCxnSpPr>
      <xdr:spPr>
        <a:xfrm>
          <a:off x="9639300" y="16027839"/>
          <a:ext cx="838200" cy="30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9"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138691</xdr:rowOff>
    </xdr:from>
    <xdr:to>
      <xdr:col>14</xdr:col>
      <xdr:colOff>28575</xdr:colOff>
      <xdr:row>93</xdr:row>
      <xdr:rowOff>82989</xdr:rowOff>
    </xdr:to>
    <xdr:cxnSp macro="">
      <xdr:nvCxnSpPr>
        <xdr:cNvPr id="461" name="直線コネクタ 460"/>
        <xdr:cNvCxnSpPr/>
      </xdr:nvCxnSpPr>
      <xdr:spPr>
        <a:xfrm>
          <a:off x="8750300" y="15912091"/>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3" name="テキスト ボックス 462"/>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79578</xdr:rowOff>
    </xdr:from>
    <xdr:to>
      <xdr:col>12</xdr:col>
      <xdr:colOff>511175</xdr:colOff>
      <xdr:row>92</xdr:row>
      <xdr:rowOff>138691</xdr:rowOff>
    </xdr:to>
    <xdr:cxnSp macro="">
      <xdr:nvCxnSpPr>
        <xdr:cNvPr id="464" name="直線コネクタ 463"/>
        <xdr:cNvCxnSpPr/>
      </xdr:nvCxnSpPr>
      <xdr:spPr>
        <a:xfrm>
          <a:off x="7861300" y="15852978"/>
          <a:ext cx="889000" cy="5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6" name="テキスト ボックス 465"/>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142805</xdr:rowOff>
    </xdr:from>
    <xdr:to>
      <xdr:col>11</xdr:col>
      <xdr:colOff>307975</xdr:colOff>
      <xdr:row>92</xdr:row>
      <xdr:rowOff>79578</xdr:rowOff>
    </xdr:to>
    <xdr:cxnSp macro="">
      <xdr:nvCxnSpPr>
        <xdr:cNvPr id="467" name="直線コネクタ 466"/>
        <xdr:cNvCxnSpPr/>
      </xdr:nvCxnSpPr>
      <xdr:spPr>
        <a:xfrm>
          <a:off x="6972300" y="15744755"/>
          <a:ext cx="889000" cy="1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9" name="テキスト ボックス 468"/>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71" name="テキスト ボックス 470"/>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161956</xdr:rowOff>
    </xdr:from>
    <xdr:to>
      <xdr:col>15</xdr:col>
      <xdr:colOff>231775</xdr:colOff>
      <xdr:row>95</xdr:row>
      <xdr:rowOff>92106</xdr:rowOff>
    </xdr:to>
    <xdr:sp macro="" textlink="">
      <xdr:nvSpPr>
        <xdr:cNvPr id="477" name="円/楕円 476"/>
        <xdr:cNvSpPr/>
      </xdr:nvSpPr>
      <xdr:spPr>
        <a:xfrm>
          <a:off x="10426700" y="162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13383</xdr:rowOff>
    </xdr:from>
    <xdr:ext cx="534377" cy="259045"/>
    <xdr:sp macro="" textlink="">
      <xdr:nvSpPr>
        <xdr:cNvPr id="478" name="土木費該当値テキスト"/>
        <xdr:cNvSpPr txBox="1"/>
      </xdr:nvSpPr>
      <xdr:spPr>
        <a:xfrm>
          <a:off x="10528300" y="16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32189</xdr:rowOff>
    </xdr:from>
    <xdr:to>
      <xdr:col>14</xdr:col>
      <xdr:colOff>79375</xdr:colOff>
      <xdr:row>93</xdr:row>
      <xdr:rowOff>133789</xdr:rowOff>
    </xdr:to>
    <xdr:sp macro="" textlink="">
      <xdr:nvSpPr>
        <xdr:cNvPr id="479" name="円/楕円 478"/>
        <xdr:cNvSpPr/>
      </xdr:nvSpPr>
      <xdr:spPr>
        <a:xfrm>
          <a:off x="9588500" y="159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150316</xdr:rowOff>
    </xdr:from>
    <xdr:ext cx="534377" cy="259045"/>
    <xdr:sp macro="" textlink="">
      <xdr:nvSpPr>
        <xdr:cNvPr id="480" name="テキスト ボックス 479"/>
        <xdr:cNvSpPr txBox="1"/>
      </xdr:nvSpPr>
      <xdr:spPr>
        <a:xfrm>
          <a:off x="9372111" y="157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87891</xdr:rowOff>
    </xdr:from>
    <xdr:to>
      <xdr:col>12</xdr:col>
      <xdr:colOff>561975</xdr:colOff>
      <xdr:row>93</xdr:row>
      <xdr:rowOff>18041</xdr:rowOff>
    </xdr:to>
    <xdr:sp macro="" textlink="">
      <xdr:nvSpPr>
        <xdr:cNvPr id="481" name="円/楕円 480"/>
        <xdr:cNvSpPr/>
      </xdr:nvSpPr>
      <xdr:spPr>
        <a:xfrm>
          <a:off x="8699500" y="158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34568</xdr:rowOff>
    </xdr:from>
    <xdr:ext cx="534377" cy="259045"/>
    <xdr:sp macro="" textlink="">
      <xdr:nvSpPr>
        <xdr:cNvPr id="482" name="テキスト ボックス 481"/>
        <xdr:cNvSpPr txBox="1"/>
      </xdr:nvSpPr>
      <xdr:spPr>
        <a:xfrm>
          <a:off x="8483111" y="156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78,053</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28778</xdr:rowOff>
    </xdr:from>
    <xdr:to>
      <xdr:col>11</xdr:col>
      <xdr:colOff>358775</xdr:colOff>
      <xdr:row>92</xdr:row>
      <xdr:rowOff>130378</xdr:rowOff>
    </xdr:to>
    <xdr:sp macro="" textlink="">
      <xdr:nvSpPr>
        <xdr:cNvPr id="483" name="円/楕円 482"/>
        <xdr:cNvSpPr/>
      </xdr:nvSpPr>
      <xdr:spPr>
        <a:xfrm>
          <a:off x="7810500" y="158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146905</xdr:rowOff>
    </xdr:from>
    <xdr:ext cx="534377" cy="259045"/>
    <xdr:sp macro="" textlink="">
      <xdr:nvSpPr>
        <xdr:cNvPr id="484" name="テキスト ボックス 483"/>
        <xdr:cNvSpPr txBox="1"/>
      </xdr:nvSpPr>
      <xdr:spPr>
        <a:xfrm>
          <a:off x="7594111" y="155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92005</xdr:rowOff>
    </xdr:from>
    <xdr:to>
      <xdr:col>10</xdr:col>
      <xdr:colOff>155575</xdr:colOff>
      <xdr:row>92</xdr:row>
      <xdr:rowOff>22155</xdr:rowOff>
    </xdr:to>
    <xdr:sp macro="" textlink="">
      <xdr:nvSpPr>
        <xdr:cNvPr id="485" name="円/楕円 484"/>
        <xdr:cNvSpPr/>
      </xdr:nvSpPr>
      <xdr:spPr>
        <a:xfrm>
          <a:off x="6921500" y="156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38682</xdr:rowOff>
    </xdr:from>
    <xdr:ext cx="534377" cy="259045"/>
    <xdr:sp macro="" textlink="">
      <xdr:nvSpPr>
        <xdr:cNvPr id="486" name="テキスト ボックス 485"/>
        <xdr:cNvSpPr txBox="1"/>
      </xdr:nvSpPr>
      <xdr:spPr>
        <a:xfrm>
          <a:off x="6705111" y="154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9078</xdr:rowOff>
    </xdr:from>
    <xdr:to>
      <xdr:col>23</xdr:col>
      <xdr:colOff>517525</xdr:colOff>
      <xdr:row>37</xdr:row>
      <xdr:rowOff>170378</xdr:rowOff>
    </xdr:to>
    <xdr:cxnSp macro="">
      <xdr:nvCxnSpPr>
        <xdr:cNvPr id="514" name="直線コネクタ 513"/>
        <xdr:cNvCxnSpPr/>
      </xdr:nvCxnSpPr>
      <xdr:spPr>
        <a:xfrm flipV="1">
          <a:off x="15481300" y="6352728"/>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5"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77521</xdr:rowOff>
    </xdr:from>
    <xdr:to>
      <xdr:col>22</xdr:col>
      <xdr:colOff>365125</xdr:colOff>
      <xdr:row>37</xdr:row>
      <xdr:rowOff>170378</xdr:rowOff>
    </xdr:to>
    <xdr:cxnSp macro="">
      <xdr:nvCxnSpPr>
        <xdr:cNvPr id="517" name="直線コネクタ 516"/>
        <xdr:cNvCxnSpPr/>
      </xdr:nvCxnSpPr>
      <xdr:spPr>
        <a:xfrm>
          <a:off x="14592300" y="6421171"/>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9" name="テキスト ボックス 518"/>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51735</xdr:rowOff>
    </xdr:from>
    <xdr:to>
      <xdr:col>21</xdr:col>
      <xdr:colOff>161925</xdr:colOff>
      <xdr:row>37</xdr:row>
      <xdr:rowOff>77521</xdr:rowOff>
    </xdr:to>
    <xdr:cxnSp macro="">
      <xdr:nvCxnSpPr>
        <xdr:cNvPr id="520" name="直線コネクタ 519"/>
        <xdr:cNvCxnSpPr/>
      </xdr:nvCxnSpPr>
      <xdr:spPr>
        <a:xfrm>
          <a:off x="13703300" y="6395385"/>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2" name="テキスト ボックス 521"/>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51735</xdr:rowOff>
    </xdr:from>
    <xdr:to>
      <xdr:col>19</xdr:col>
      <xdr:colOff>644525</xdr:colOff>
      <xdr:row>37</xdr:row>
      <xdr:rowOff>167223</xdr:rowOff>
    </xdr:to>
    <xdr:cxnSp macro="">
      <xdr:nvCxnSpPr>
        <xdr:cNvPr id="523" name="直線コネクタ 522"/>
        <xdr:cNvCxnSpPr/>
      </xdr:nvCxnSpPr>
      <xdr:spPr>
        <a:xfrm flipV="1">
          <a:off x="12814300" y="6395385"/>
          <a:ext cx="889000" cy="1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7" name="テキスト ボックス 526"/>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129728</xdr:rowOff>
    </xdr:from>
    <xdr:to>
      <xdr:col>23</xdr:col>
      <xdr:colOff>568325</xdr:colOff>
      <xdr:row>37</xdr:row>
      <xdr:rowOff>59878</xdr:rowOff>
    </xdr:to>
    <xdr:sp macro="" textlink="">
      <xdr:nvSpPr>
        <xdr:cNvPr id="533" name="円/楕円 532"/>
        <xdr:cNvSpPr/>
      </xdr:nvSpPr>
      <xdr:spPr>
        <a:xfrm>
          <a:off x="16268700" y="63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152605</xdr:rowOff>
    </xdr:from>
    <xdr:ext cx="534377" cy="259045"/>
    <xdr:sp macro="" textlink="">
      <xdr:nvSpPr>
        <xdr:cNvPr id="534" name="消防費該当値テキスト"/>
        <xdr:cNvSpPr txBox="1"/>
      </xdr:nvSpPr>
      <xdr:spPr>
        <a:xfrm>
          <a:off x="16370300" y="61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119578</xdr:rowOff>
    </xdr:from>
    <xdr:to>
      <xdr:col>22</xdr:col>
      <xdr:colOff>415925</xdr:colOff>
      <xdr:row>38</xdr:row>
      <xdr:rowOff>49728</xdr:rowOff>
    </xdr:to>
    <xdr:sp macro="" textlink="">
      <xdr:nvSpPr>
        <xdr:cNvPr id="535" name="円/楕円 534"/>
        <xdr:cNvSpPr/>
      </xdr:nvSpPr>
      <xdr:spPr>
        <a:xfrm>
          <a:off x="15430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40855</xdr:rowOff>
    </xdr:from>
    <xdr:ext cx="534377" cy="259045"/>
    <xdr:sp macro="" textlink="">
      <xdr:nvSpPr>
        <xdr:cNvPr id="536" name="テキスト ボックス 535"/>
        <xdr:cNvSpPr txBox="1"/>
      </xdr:nvSpPr>
      <xdr:spPr>
        <a:xfrm>
          <a:off x="15214111" y="65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26721</xdr:rowOff>
    </xdr:from>
    <xdr:to>
      <xdr:col>21</xdr:col>
      <xdr:colOff>212725</xdr:colOff>
      <xdr:row>37</xdr:row>
      <xdr:rowOff>128321</xdr:rowOff>
    </xdr:to>
    <xdr:sp macro="" textlink="">
      <xdr:nvSpPr>
        <xdr:cNvPr id="537" name="円/楕円 536"/>
        <xdr:cNvSpPr/>
      </xdr:nvSpPr>
      <xdr:spPr>
        <a:xfrm>
          <a:off x="14541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144848</xdr:rowOff>
    </xdr:from>
    <xdr:ext cx="534377" cy="259045"/>
    <xdr:sp macro="" textlink="">
      <xdr:nvSpPr>
        <xdr:cNvPr id="538" name="テキスト ボックス 537"/>
        <xdr:cNvSpPr txBox="1"/>
      </xdr:nvSpPr>
      <xdr:spPr>
        <a:xfrm>
          <a:off x="14325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935</xdr:rowOff>
    </xdr:from>
    <xdr:to>
      <xdr:col>20</xdr:col>
      <xdr:colOff>9525</xdr:colOff>
      <xdr:row>37</xdr:row>
      <xdr:rowOff>102535</xdr:rowOff>
    </xdr:to>
    <xdr:sp macro="" textlink="">
      <xdr:nvSpPr>
        <xdr:cNvPr id="539" name="円/楕円 538"/>
        <xdr:cNvSpPr/>
      </xdr:nvSpPr>
      <xdr:spPr>
        <a:xfrm>
          <a:off x="13652500" y="63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119062</xdr:rowOff>
    </xdr:from>
    <xdr:ext cx="534377" cy="259045"/>
    <xdr:sp macro="" textlink="">
      <xdr:nvSpPr>
        <xdr:cNvPr id="540" name="テキスト ボックス 539"/>
        <xdr:cNvSpPr txBox="1"/>
      </xdr:nvSpPr>
      <xdr:spPr>
        <a:xfrm>
          <a:off x="13436111" y="61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116424</xdr:rowOff>
    </xdr:from>
    <xdr:to>
      <xdr:col>18</xdr:col>
      <xdr:colOff>492125</xdr:colOff>
      <xdr:row>38</xdr:row>
      <xdr:rowOff>46574</xdr:rowOff>
    </xdr:to>
    <xdr:sp macro="" textlink="">
      <xdr:nvSpPr>
        <xdr:cNvPr id="541" name="円/楕円 540"/>
        <xdr:cNvSpPr/>
      </xdr:nvSpPr>
      <xdr:spPr>
        <a:xfrm>
          <a:off x="12763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63101</xdr:rowOff>
    </xdr:from>
    <xdr:ext cx="534377" cy="259045"/>
    <xdr:sp macro="" textlink="">
      <xdr:nvSpPr>
        <xdr:cNvPr id="542" name="テキスト ボックス 541"/>
        <xdr:cNvSpPr txBox="1"/>
      </xdr:nvSpPr>
      <xdr:spPr>
        <a:xfrm>
          <a:off x="12547111" y="623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135948</xdr:rowOff>
    </xdr:from>
    <xdr:to>
      <xdr:col>23</xdr:col>
      <xdr:colOff>516889</xdr:colOff>
      <xdr:row>59</xdr:row>
      <xdr:rowOff>50774</xdr:rowOff>
    </xdr:to>
    <xdr:cxnSp macro="">
      <xdr:nvCxnSpPr>
        <xdr:cNvPr id="567" name="直線コネクタ 566"/>
        <xdr:cNvCxnSpPr/>
      </xdr:nvCxnSpPr>
      <xdr:spPr>
        <a:xfrm flipV="1">
          <a:off x="16317595" y="9051348"/>
          <a:ext cx="1269" cy="111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54601</xdr:rowOff>
    </xdr:from>
    <xdr:ext cx="534377" cy="259045"/>
    <xdr:sp macro="" textlink="">
      <xdr:nvSpPr>
        <xdr:cNvPr id="568" name="教育費最小値テキスト"/>
        <xdr:cNvSpPr txBox="1"/>
      </xdr:nvSpPr>
      <xdr:spPr>
        <a:xfrm>
          <a:off x="16370300" y="101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59</xdr:row>
      <xdr:rowOff>50774</xdr:rowOff>
    </xdr:from>
    <xdr:to>
      <xdr:col>23</xdr:col>
      <xdr:colOff>606425</xdr:colOff>
      <xdr:row>59</xdr:row>
      <xdr:rowOff>50774</xdr:rowOff>
    </xdr:to>
    <xdr:cxnSp macro="">
      <xdr:nvCxnSpPr>
        <xdr:cNvPr id="569" name="直線コネクタ 568"/>
        <xdr:cNvCxnSpPr/>
      </xdr:nvCxnSpPr>
      <xdr:spPr>
        <a:xfrm>
          <a:off x="16230600" y="1016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82625</xdr:rowOff>
    </xdr:from>
    <xdr:ext cx="534377" cy="259045"/>
    <xdr:sp macro="" textlink="">
      <xdr:nvSpPr>
        <xdr:cNvPr id="570" name="教育費最大値テキスト"/>
        <xdr:cNvSpPr txBox="1"/>
      </xdr:nvSpPr>
      <xdr:spPr>
        <a:xfrm>
          <a:off x="16370300" y="88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52</xdr:row>
      <xdr:rowOff>135948</xdr:rowOff>
    </xdr:from>
    <xdr:to>
      <xdr:col>23</xdr:col>
      <xdr:colOff>606425</xdr:colOff>
      <xdr:row>52</xdr:row>
      <xdr:rowOff>135948</xdr:rowOff>
    </xdr:to>
    <xdr:cxnSp macro="">
      <xdr:nvCxnSpPr>
        <xdr:cNvPr id="571" name="直線コネクタ 570"/>
        <xdr:cNvCxnSpPr/>
      </xdr:nvCxnSpPr>
      <xdr:spPr>
        <a:xfrm>
          <a:off x="16230600" y="9051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959</xdr:rowOff>
    </xdr:from>
    <xdr:to>
      <xdr:col>23</xdr:col>
      <xdr:colOff>517525</xdr:colOff>
      <xdr:row>54</xdr:row>
      <xdr:rowOff>42697</xdr:rowOff>
    </xdr:to>
    <xdr:cxnSp macro="">
      <xdr:nvCxnSpPr>
        <xdr:cNvPr id="572" name="直線コネクタ 571"/>
        <xdr:cNvCxnSpPr/>
      </xdr:nvCxnSpPr>
      <xdr:spPr>
        <a:xfrm>
          <a:off x="15481300" y="9087809"/>
          <a:ext cx="8382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58621</xdr:rowOff>
    </xdr:from>
    <xdr:ext cx="534377" cy="259045"/>
    <xdr:sp macro="" textlink="">
      <xdr:nvSpPr>
        <xdr:cNvPr id="573" name="教育費平均値テキスト"/>
        <xdr:cNvSpPr txBox="1"/>
      </xdr:nvSpPr>
      <xdr:spPr>
        <a:xfrm>
          <a:off x="16370300" y="9659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80194</xdr:rowOff>
    </xdr:from>
    <xdr:to>
      <xdr:col>23</xdr:col>
      <xdr:colOff>568325</xdr:colOff>
      <xdr:row>57</xdr:row>
      <xdr:rowOff>10344</xdr:rowOff>
    </xdr:to>
    <xdr:sp macro="" textlink="">
      <xdr:nvSpPr>
        <xdr:cNvPr id="574" name="フローチャート : 判断 573"/>
        <xdr:cNvSpPr/>
      </xdr:nvSpPr>
      <xdr:spPr>
        <a:xfrm>
          <a:off x="162687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52832</xdr:rowOff>
    </xdr:from>
    <xdr:to>
      <xdr:col>22</xdr:col>
      <xdr:colOff>365125</xdr:colOff>
      <xdr:row>53</xdr:row>
      <xdr:rowOff>959</xdr:rowOff>
    </xdr:to>
    <xdr:cxnSp macro="">
      <xdr:nvCxnSpPr>
        <xdr:cNvPr id="575" name="直線コネクタ 574"/>
        <xdr:cNvCxnSpPr/>
      </xdr:nvCxnSpPr>
      <xdr:spPr>
        <a:xfrm>
          <a:off x="14592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6" name="フローチャート : 判断 575"/>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77" name="テキスト ボックス 576"/>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55461</xdr:rowOff>
    </xdr:from>
    <xdr:to>
      <xdr:col>21</xdr:col>
      <xdr:colOff>161925</xdr:colOff>
      <xdr:row>52</xdr:row>
      <xdr:rowOff>52832</xdr:rowOff>
    </xdr:to>
    <xdr:cxnSp macro="">
      <xdr:nvCxnSpPr>
        <xdr:cNvPr id="578" name="直線コネクタ 577"/>
        <xdr:cNvCxnSpPr/>
      </xdr:nvCxnSpPr>
      <xdr:spPr>
        <a:xfrm>
          <a:off x="13703300" y="879941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9" name="フローチャート : 判断 578"/>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0" name="テキスト ボックス 579"/>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55461</xdr:rowOff>
    </xdr:from>
    <xdr:to>
      <xdr:col>19</xdr:col>
      <xdr:colOff>644525</xdr:colOff>
      <xdr:row>54</xdr:row>
      <xdr:rowOff>83655</xdr:rowOff>
    </xdr:to>
    <xdr:cxnSp macro="">
      <xdr:nvCxnSpPr>
        <xdr:cNvPr id="581" name="直線コネクタ 580"/>
        <xdr:cNvCxnSpPr/>
      </xdr:nvCxnSpPr>
      <xdr:spPr>
        <a:xfrm flipV="1">
          <a:off x="12814300" y="8799411"/>
          <a:ext cx="889000" cy="5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2" name="フローチャート : 判断 581"/>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3" name="テキスト ボックス 582"/>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4" name="フローチャート : 判断 583"/>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5" name="テキスト ボックス 584"/>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163347</xdr:rowOff>
    </xdr:from>
    <xdr:to>
      <xdr:col>23</xdr:col>
      <xdr:colOff>568325</xdr:colOff>
      <xdr:row>54</xdr:row>
      <xdr:rowOff>93497</xdr:rowOff>
    </xdr:to>
    <xdr:sp macro="" textlink="">
      <xdr:nvSpPr>
        <xdr:cNvPr id="591" name="円/楕円 590"/>
        <xdr:cNvSpPr/>
      </xdr:nvSpPr>
      <xdr:spPr>
        <a:xfrm>
          <a:off x="162687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14774</xdr:rowOff>
    </xdr:from>
    <xdr:ext cx="534377" cy="259045"/>
    <xdr:sp macro="" textlink="">
      <xdr:nvSpPr>
        <xdr:cNvPr id="592" name="教育費該当値テキスト"/>
        <xdr:cNvSpPr txBox="1"/>
      </xdr:nvSpPr>
      <xdr:spPr>
        <a:xfrm>
          <a:off x="16370300" y="91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121609</xdr:rowOff>
    </xdr:from>
    <xdr:to>
      <xdr:col>22</xdr:col>
      <xdr:colOff>415925</xdr:colOff>
      <xdr:row>53</xdr:row>
      <xdr:rowOff>51759</xdr:rowOff>
    </xdr:to>
    <xdr:sp macro="" textlink="">
      <xdr:nvSpPr>
        <xdr:cNvPr id="593" name="円/楕円 592"/>
        <xdr:cNvSpPr/>
      </xdr:nvSpPr>
      <xdr:spPr>
        <a:xfrm>
          <a:off x="15430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68286</xdr:rowOff>
    </xdr:from>
    <xdr:ext cx="534377" cy="259045"/>
    <xdr:sp macro="" textlink="">
      <xdr:nvSpPr>
        <xdr:cNvPr id="594" name="テキスト ボックス 593"/>
        <xdr:cNvSpPr txBox="1"/>
      </xdr:nvSpPr>
      <xdr:spPr>
        <a:xfrm>
          <a:off x="15214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2032</xdr:rowOff>
    </xdr:from>
    <xdr:to>
      <xdr:col>21</xdr:col>
      <xdr:colOff>212725</xdr:colOff>
      <xdr:row>52</xdr:row>
      <xdr:rowOff>103632</xdr:rowOff>
    </xdr:to>
    <xdr:sp macro="" textlink="">
      <xdr:nvSpPr>
        <xdr:cNvPr id="595" name="円/楕円 594"/>
        <xdr:cNvSpPr/>
      </xdr:nvSpPr>
      <xdr:spPr>
        <a:xfrm>
          <a:off x="14541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120159</xdr:rowOff>
    </xdr:from>
    <xdr:ext cx="534377" cy="259045"/>
    <xdr:sp macro="" textlink="">
      <xdr:nvSpPr>
        <xdr:cNvPr id="596" name="テキスト ボックス 595"/>
        <xdr:cNvSpPr txBox="1"/>
      </xdr:nvSpPr>
      <xdr:spPr>
        <a:xfrm>
          <a:off x="14325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4661</xdr:rowOff>
    </xdr:from>
    <xdr:to>
      <xdr:col>20</xdr:col>
      <xdr:colOff>9525</xdr:colOff>
      <xdr:row>51</xdr:row>
      <xdr:rowOff>106261</xdr:rowOff>
    </xdr:to>
    <xdr:sp macro="" textlink="">
      <xdr:nvSpPr>
        <xdr:cNvPr id="597" name="円/楕円 596"/>
        <xdr:cNvSpPr/>
      </xdr:nvSpPr>
      <xdr:spPr>
        <a:xfrm>
          <a:off x="13652500" y="87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122788</xdr:rowOff>
    </xdr:from>
    <xdr:ext cx="534377" cy="259045"/>
    <xdr:sp macro="" textlink="">
      <xdr:nvSpPr>
        <xdr:cNvPr id="598" name="テキスト ボックス 597"/>
        <xdr:cNvSpPr txBox="1"/>
      </xdr:nvSpPr>
      <xdr:spPr>
        <a:xfrm>
          <a:off x="13436111" y="85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32855</xdr:rowOff>
    </xdr:from>
    <xdr:to>
      <xdr:col>18</xdr:col>
      <xdr:colOff>492125</xdr:colOff>
      <xdr:row>54</xdr:row>
      <xdr:rowOff>134455</xdr:rowOff>
    </xdr:to>
    <xdr:sp macro="" textlink="">
      <xdr:nvSpPr>
        <xdr:cNvPr id="599" name="円/楕円 598"/>
        <xdr:cNvSpPr/>
      </xdr:nvSpPr>
      <xdr:spPr>
        <a:xfrm>
          <a:off x="12763500" y="92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150982</xdr:rowOff>
    </xdr:from>
    <xdr:ext cx="534377" cy="259045"/>
    <xdr:sp macro="" textlink="">
      <xdr:nvSpPr>
        <xdr:cNvPr id="600" name="テキスト ボックス 599"/>
        <xdr:cNvSpPr txBox="1"/>
      </xdr:nvSpPr>
      <xdr:spPr>
        <a:xfrm>
          <a:off x="12547111" y="90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6" name="テキスト ボックス 615"/>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20" name="直線コネクタ 619"/>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3"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4" name="直線コネクタ 623"/>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128842</xdr:rowOff>
    </xdr:from>
    <xdr:to>
      <xdr:col>23</xdr:col>
      <xdr:colOff>517525</xdr:colOff>
      <xdr:row>77</xdr:row>
      <xdr:rowOff>67120</xdr:rowOff>
    </xdr:to>
    <xdr:cxnSp macro="">
      <xdr:nvCxnSpPr>
        <xdr:cNvPr id="625" name="直線コネクタ 624"/>
        <xdr:cNvCxnSpPr/>
      </xdr:nvCxnSpPr>
      <xdr:spPr>
        <a:xfrm>
          <a:off x="15481300" y="1315904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6"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7" name="フローチャート : 判断 626"/>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128842</xdr:rowOff>
    </xdr:from>
    <xdr:to>
      <xdr:col>22</xdr:col>
      <xdr:colOff>365125</xdr:colOff>
      <xdr:row>77</xdr:row>
      <xdr:rowOff>76264</xdr:rowOff>
    </xdr:to>
    <xdr:cxnSp macro="">
      <xdr:nvCxnSpPr>
        <xdr:cNvPr id="628" name="直線コネクタ 627"/>
        <xdr:cNvCxnSpPr/>
      </xdr:nvCxnSpPr>
      <xdr:spPr>
        <a:xfrm flipV="1">
          <a:off x="14592300" y="1315904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9" name="フローチャート : 判断 628"/>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30" name="テキスト ボックス 629"/>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76264</xdr:rowOff>
    </xdr:from>
    <xdr:to>
      <xdr:col>21</xdr:col>
      <xdr:colOff>161925</xdr:colOff>
      <xdr:row>77</xdr:row>
      <xdr:rowOff>160274</xdr:rowOff>
    </xdr:to>
    <xdr:cxnSp macro="">
      <xdr:nvCxnSpPr>
        <xdr:cNvPr id="631" name="直線コネクタ 630"/>
        <xdr:cNvCxnSpPr/>
      </xdr:nvCxnSpPr>
      <xdr:spPr>
        <a:xfrm flipV="1">
          <a:off x="13703300" y="1327791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2" name="フローチャート : 判断 631"/>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3" name="テキスト ボックス 632"/>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160274</xdr:rowOff>
    </xdr:from>
    <xdr:to>
      <xdr:col>19</xdr:col>
      <xdr:colOff>644525</xdr:colOff>
      <xdr:row>78</xdr:row>
      <xdr:rowOff>20828</xdr:rowOff>
    </xdr:to>
    <xdr:cxnSp macro="">
      <xdr:nvCxnSpPr>
        <xdr:cNvPr id="634" name="直線コネクタ 633"/>
        <xdr:cNvCxnSpPr/>
      </xdr:nvCxnSpPr>
      <xdr:spPr>
        <a:xfrm flipV="1">
          <a:off x="12814300" y="13361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5" name="フローチャート : 判断 634"/>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6" name="テキスト ボックス 635"/>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7" name="フローチャート : 判断 636"/>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8" name="テキスト ボックス 637"/>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16320</xdr:rowOff>
    </xdr:from>
    <xdr:to>
      <xdr:col>23</xdr:col>
      <xdr:colOff>568325</xdr:colOff>
      <xdr:row>77</xdr:row>
      <xdr:rowOff>117920</xdr:rowOff>
    </xdr:to>
    <xdr:sp macro="" textlink="">
      <xdr:nvSpPr>
        <xdr:cNvPr id="644" name="円/楕円 643"/>
        <xdr:cNvSpPr/>
      </xdr:nvSpPr>
      <xdr:spPr>
        <a:xfrm>
          <a:off x="16268700" y="132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166197</xdr:rowOff>
    </xdr:from>
    <xdr:ext cx="378565" cy="259045"/>
    <xdr:sp macro="" textlink="">
      <xdr:nvSpPr>
        <xdr:cNvPr id="645" name="災害復旧費該当値テキスト"/>
        <xdr:cNvSpPr txBox="1"/>
      </xdr:nvSpPr>
      <xdr:spPr>
        <a:xfrm>
          <a:off x="16370300" y="1319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78042</xdr:rowOff>
    </xdr:from>
    <xdr:to>
      <xdr:col>22</xdr:col>
      <xdr:colOff>415925</xdr:colOff>
      <xdr:row>77</xdr:row>
      <xdr:rowOff>8192</xdr:rowOff>
    </xdr:to>
    <xdr:sp macro="" textlink="">
      <xdr:nvSpPr>
        <xdr:cNvPr id="646" name="円/楕円 645"/>
        <xdr:cNvSpPr/>
      </xdr:nvSpPr>
      <xdr:spPr>
        <a:xfrm>
          <a:off x="15430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170769</xdr:rowOff>
    </xdr:from>
    <xdr:ext cx="378565" cy="259045"/>
    <xdr:sp macro="" textlink="">
      <xdr:nvSpPr>
        <xdr:cNvPr id="647" name="テキスト ボックス 646"/>
        <xdr:cNvSpPr txBox="1"/>
      </xdr:nvSpPr>
      <xdr:spPr>
        <a:xfrm>
          <a:off x="15292017" y="132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25464</xdr:rowOff>
    </xdr:from>
    <xdr:to>
      <xdr:col>21</xdr:col>
      <xdr:colOff>212725</xdr:colOff>
      <xdr:row>77</xdr:row>
      <xdr:rowOff>127064</xdr:rowOff>
    </xdr:to>
    <xdr:sp macro="" textlink="">
      <xdr:nvSpPr>
        <xdr:cNvPr id="648" name="円/楕円 647"/>
        <xdr:cNvSpPr/>
      </xdr:nvSpPr>
      <xdr:spPr>
        <a:xfrm>
          <a:off x="14541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118191</xdr:rowOff>
    </xdr:from>
    <xdr:ext cx="378565" cy="259045"/>
    <xdr:sp macro="" textlink="">
      <xdr:nvSpPr>
        <xdr:cNvPr id="649" name="テキスト ボックス 648"/>
        <xdr:cNvSpPr txBox="1"/>
      </xdr:nvSpPr>
      <xdr:spPr>
        <a:xfrm>
          <a:off x="14403017" y="1331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109474</xdr:rowOff>
    </xdr:from>
    <xdr:to>
      <xdr:col>20</xdr:col>
      <xdr:colOff>9525</xdr:colOff>
      <xdr:row>78</xdr:row>
      <xdr:rowOff>39624</xdr:rowOff>
    </xdr:to>
    <xdr:sp macro="" textlink="">
      <xdr:nvSpPr>
        <xdr:cNvPr id="650" name="円/楕円 649"/>
        <xdr:cNvSpPr/>
      </xdr:nvSpPr>
      <xdr:spPr>
        <a:xfrm>
          <a:off x="13652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30751</xdr:rowOff>
    </xdr:from>
    <xdr:ext cx="313932" cy="259045"/>
    <xdr:sp macro="" textlink="">
      <xdr:nvSpPr>
        <xdr:cNvPr id="651" name="テキスト ボックス 650"/>
        <xdr:cNvSpPr txBox="1"/>
      </xdr:nvSpPr>
      <xdr:spPr>
        <a:xfrm>
          <a:off x="13546333" y="13403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141478</xdr:rowOff>
    </xdr:from>
    <xdr:to>
      <xdr:col>18</xdr:col>
      <xdr:colOff>492125</xdr:colOff>
      <xdr:row>78</xdr:row>
      <xdr:rowOff>71628</xdr:rowOff>
    </xdr:to>
    <xdr:sp macro="" textlink="">
      <xdr:nvSpPr>
        <xdr:cNvPr id="652" name="円/楕円 651"/>
        <xdr:cNvSpPr/>
      </xdr:nvSpPr>
      <xdr:spPr>
        <a:xfrm>
          <a:off x="127635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62755</xdr:rowOff>
    </xdr:from>
    <xdr:ext cx="249299" cy="259045"/>
    <xdr:sp macro="" textlink="">
      <xdr:nvSpPr>
        <xdr:cNvPr id="653" name="テキスト ボックス 652"/>
        <xdr:cNvSpPr txBox="1"/>
      </xdr:nvSpPr>
      <xdr:spPr>
        <a:xfrm>
          <a:off x="12689649" y="13435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25439</xdr:rowOff>
    </xdr:from>
    <xdr:to>
      <xdr:col>23</xdr:col>
      <xdr:colOff>516889</xdr:colOff>
      <xdr:row>97</xdr:row>
      <xdr:rowOff>154730</xdr:rowOff>
    </xdr:to>
    <xdr:cxnSp macro="">
      <xdr:nvCxnSpPr>
        <xdr:cNvPr id="677" name="直線コネクタ 676"/>
        <xdr:cNvCxnSpPr/>
      </xdr:nvCxnSpPr>
      <xdr:spPr>
        <a:xfrm flipV="1">
          <a:off x="16317595" y="15798839"/>
          <a:ext cx="1269" cy="98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158557</xdr:rowOff>
    </xdr:from>
    <xdr:ext cx="534377" cy="259045"/>
    <xdr:sp macro="" textlink="">
      <xdr:nvSpPr>
        <xdr:cNvPr id="678" name="公債費最小値テキスト"/>
        <xdr:cNvSpPr txBox="1"/>
      </xdr:nvSpPr>
      <xdr:spPr>
        <a:xfrm>
          <a:off x="16370300"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154730</xdr:rowOff>
    </xdr:from>
    <xdr:to>
      <xdr:col>23</xdr:col>
      <xdr:colOff>606425</xdr:colOff>
      <xdr:row>97</xdr:row>
      <xdr:rowOff>154730</xdr:rowOff>
    </xdr:to>
    <xdr:cxnSp macro="">
      <xdr:nvCxnSpPr>
        <xdr:cNvPr id="679" name="直線コネクタ 678"/>
        <xdr:cNvCxnSpPr/>
      </xdr:nvCxnSpPr>
      <xdr:spPr>
        <a:xfrm>
          <a:off x="16230600" y="1678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143566</xdr:rowOff>
    </xdr:from>
    <xdr:ext cx="534377" cy="259045"/>
    <xdr:sp macro="" textlink="">
      <xdr:nvSpPr>
        <xdr:cNvPr id="680" name="公債費最大値テキスト"/>
        <xdr:cNvSpPr txBox="1"/>
      </xdr:nvSpPr>
      <xdr:spPr>
        <a:xfrm>
          <a:off x="16370300" y="155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92</xdr:row>
      <xdr:rowOff>25439</xdr:rowOff>
    </xdr:from>
    <xdr:to>
      <xdr:col>23</xdr:col>
      <xdr:colOff>606425</xdr:colOff>
      <xdr:row>92</xdr:row>
      <xdr:rowOff>25439</xdr:rowOff>
    </xdr:to>
    <xdr:cxnSp macro="">
      <xdr:nvCxnSpPr>
        <xdr:cNvPr id="681" name="直線コネクタ 680"/>
        <xdr:cNvCxnSpPr/>
      </xdr:nvCxnSpPr>
      <xdr:spPr>
        <a:xfrm>
          <a:off x="16230600" y="1579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146234</xdr:rowOff>
    </xdr:from>
    <xdr:to>
      <xdr:col>23</xdr:col>
      <xdr:colOff>517525</xdr:colOff>
      <xdr:row>92</xdr:row>
      <xdr:rowOff>25439</xdr:rowOff>
    </xdr:to>
    <xdr:cxnSp macro="">
      <xdr:nvCxnSpPr>
        <xdr:cNvPr id="682" name="直線コネクタ 681"/>
        <xdr:cNvCxnSpPr/>
      </xdr:nvCxnSpPr>
      <xdr:spPr>
        <a:xfrm>
          <a:off x="15481300" y="15748184"/>
          <a:ext cx="8382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144194</xdr:rowOff>
    </xdr:from>
    <xdr:ext cx="534377" cy="259045"/>
    <xdr:sp macro="" textlink="">
      <xdr:nvSpPr>
        <xdr:cNvPr id="683" name="公債費平均値テキスト"/>
        <xdr:cNvSpPr txBox="1"/>
      </xdr:nvSpPr>
      <xdr:spPr>
        <a:xfrm>
          <a:off x="16370300" y="1626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165767</xdr:rowOff>
    </xdr:from>
    <xdr:to>
      <xdr:col>23</xdr:col>
      <xdr:colOff>568325</xdr:colOff>
      <xdr:row>95</xdr:row>
      <xdr:rowOff>95917</xdr:rowOff>
    </xdr:to>
    <xdr:sp macro="" textlink="">
      <xdr:nvSpPr>
        <xdr:cNvPr id="684" name="フローチャート : 判断 683"/>
        <xdr:cNvSpPr/>
      </xdr:nvSpPr>
      <xdr:spPr>
        <a:xfrm>
          <a:off x="162687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146234</xdr:rowOff>
    </xdr:from>
    <xdr:to>
      <xdr:col>22</xdr:col>
      <xdr:colOff>365125</xdr:colOff>
      <xdr:row>91</xdr:row>
      <xdr:rowOff>155093</xdr:rowOff>
    </xdr:to>
    <xdr:cxnSp macro="">
      <xdr:nvCxnSpPr>
        <xdr:cNvPr id="685" name="直線コネクタ 684"/>
        <xdr:cNvCxnSpPr/>
      </xdr:nvCxnSpPr>
      <xdr:spPr>
        <a:xfrm flipV="1">
          <a:off x="14592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86" name="フローチャート : 判断 68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87" name="テキスト ボックス 68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155093</xdr:rowOff>
    </xdr:from>
    <xdr:to>
      <xdr:col>21</xdr:col>
      <xdr:colOff>161925</xdr:colOff>
      <xdr:row>92</xdr:row>
      <xdr:rowOff>17323</xdr:rowOff>
    </xdr:to>
    <xdr:cxnSp macro="">
      <xdr:nvCxnSpPr>
        <xdr:cNvPr id="688" name="直線コネクタ 687"/>
        <xdr:cNvCxnSpPr/>
      </xdr:nvCxnSpPr>
      <xdr:spPr>
        <a:xfrm flipV="1">
          <a:off x="13703300" y="1575704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89" name="フローチャート : 判断 68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690" name="テキスト ボックス 68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113201</xdr:rowOff>
    </xdr:from>
    <xdr:to>
      <xdr:col>19</xdr:col>
      <xdr:colOff>644525</xdr:colOff>
      <xdr:row>92</xdr:row>
      <xdr:rowOff>17323</xdr:rowOff>
    </xdr:to>
    <xdr:cxnSp macro="">
      <xdr:nvCxnSpPr>
        <xdr:cNvPr id="691" name="直線コネクタ 690"/>
        <xdr:cNvCxnSpPr/>
      </xdr:nvCxnSpPr>
      <xdr:spPr>
        <a:xfrm>
          <a:off x="12814300" y="15715151"/>
          <a:ext cx="8890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92" name="フローチャート : 判断 69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693" name="テキスト ボックス 69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694" name="フローチャート : 判断 69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695" name="テキスト ボックス 69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146089</xdr:rowOff>
    </xdr:from>
    <xdr:to>
      <xdr:col>23</xdr:col>
      <xdr:colOff>568325</xdr:colOff>
      <xdr:row>92</xdr:row>
      <xdr:rowOff>76239</xdr:rowOff>
    </xdr:to>
    <xdr:sp macro="" textlink="">
      <xdr:nvSpPr>
        <xdr:cNvPr id="701" name="円/楕円 700"/>
        <xdr:cNvSpPr/>
      </xdr:nvSpPr>
      <xdr:spPr>
        <a:xfrm>
          <a:off x="162687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99116</xdr:rowOff>
    </xdr:from>
    <xdr:ext cx="534377" cy="259045"/>
    <xdr:sp macro="" textlink="">
      <xdr:nvSpPr>
        <xdr:cNvPr id="702" name="公債費該当値テキスト"/>
        <xdr:cNvSpPr txBox="1"/>
      </xdr:nvSpPr>
      <xdr:spPr>
        <a:xfrm>
          <a:off x="16370300" y="157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95434</xdr:rowOff>
    </xdr:from>
    <xdr:to>
      <xdr:col>22</xdr:col>
      <xdr:colOff>415925</xdr:colOff>
      <xdr:row>92</xdr:row>
      <xdr:rowOff>25584</xdr:rowOff>
    </xdr:to>
    <xdr:sp macro="" textlink="">
      <xdr:nvSpPr>
        <xdr:cNvPr id="703" name="円/楕円 702"/>
        <xdr:cNvSpPr/>
      </xdr:nvSpPr>
      <xdr:spPr>
        <a:xfrm>
          <a:off x="15430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42111</xdr:rowOff>
    </xdr:from>
    <xdr:ext cx="534377" cy="259045"/>
    <xdr:sp macro="" textlink="">
      <xdr:nvSpPr>
        <xdr:cNvPr id="704" name="テキスト ボックス 703"/>
        <xdr:cNvSpPr txBox="1"/>
      </xdr:nvSpPr>
      <xdr:spPr>
        <a:xfrm>
          <a:off x="15214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104293</xdr:rowOff>
    </xdr:from>
    <xdr:to>
      <xdr:col>21</xdr:col>
      <xdr:colOff>212725</xdr:colOff>
      <xdr:row>92</xdr:row>
      <xdr:rowOff>34443</xdr:rowOff>
    </xdr:to>
    <xdr:sp macro="" textlink="">
      <xdr:nvSpPr>
        <xdr:cNvPr id="705" name="円/楕円 704"/>
        <xdr:cNvSpPr/>
      </xdr:nvSpPr>
      <xdr:spPr>
        <a:xfrm>
          <a:off x="14541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50970</xdr:rowOff>
    </xdr:from>
    <xdr:ext cx="534377" cy="259045"/>
    <xdr:sp macro="" textlink="">
      <xdr:nvSpPr>
        <xdr:cNvPr id="706" name="テキスト ボックス 705"/>
        <xdr:cNvSpPr txBox="1"/>
      </xdr:nvSpPr>
      <xdr:spPr>
        <a:xfrm>
          <a:off x="14325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137973</xdr:rowOff>
    </xdr:from>
    <xdr:to>
      <xdr:col>20</xdr:col>
      <xdr:colOff>9525</xdr:colOff>
      <xdr:row>92</xdr:row>
      <xdr:rowOff>68123</xdr:rowOff>
    </xdr:to>
    <xdr:sp macro="" textlink="">
      <xdr:nvSpPr>
        <xdr:cNvPr id="707" name="円/楕円 706"/>
        <xdr:cNvSpPr/>
      </xdr:nvSpPr>
      <xdr:spPr>
        <a:xfrm>
          <a:off x="13652500" y="157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84650</xdr:rowOff>
    </xdr:from>
    <xdr:ext cx="534377" cy="259045"/>
    <xdr:sp macro="" textlink="">
      <xdr:nvSpPr>
        <xdr:cNvPr id="708" name="テキスト ボックス 707"/>
        <xdr:cNvSpPr txBox="1"/>
      </xdr:nvSpPr>
      <xdr:spPr>
        <a:xfrm>
          <a:off x="13436111" y="155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62401</xdr:rowOff>
    </xdr:from>
    <xdr:to>
      <xdr:col>18</xdr:col>
      <xdr:colOff>492125</xdr:colOff>
      <xdr:row>91</xdr:row>
      <xdr:rowOff>164001</xdr:rowOff>
    </xdr:to>
    <xdr:sp macro="" textlink="">
      <xdr:nvSpPr>
        <xdr:cNvPr id="709" name="円/楕円 708"/>
        <xdr:cNvSpPr/>
      </xdr:nvSpPr>
      <xdr:spPr>
        <a:xfrm>
          <a:off x="12763500" y="15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9078</xdr:rowOff>
    </xdr:from>
    <xdr:ext cx="534377" cy="259045"/>
    <xdr:sp macro="" textlink="">
      <xdr:nvSpPr>
        <xdr:cNvPr id="710" name="テキスト ボックス 709"/>
        <xdr:cNvSpPr txBox="1"/>
      </xdr:nvSpPr>
      <xdr:spPr>
        <a:xfrm>
          <a:off x="12547111" y="154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6" name="直線コネクタ 735"/>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9"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40" name="直線コネクタ 739"/>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2"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3" name="フローチャート : 判断 742"/>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5" name="フローチャート : 判断 744"/>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6" name="テキスト ボックス 745"/>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8" name="フローチャート : 判断 747"/>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9" name="テキスト ボックス 748"/>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51" name="フローチャート : 判断 750"/>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52" name="テキスト ボックス 751"/>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53" name="フローチャート : 判断 752"/>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4" name="テキスト ボックス 753"/>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0" name="円/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2" name="円/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3" name="テキスト ボックス 76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4" name="円/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5" name="テキスト ボックス 76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6" name="円/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7" name="テキスト ボックス 76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8" name="円/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9" name="テキスト ボックス 76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3" name="テキスト ボックス 78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5" name="テキスト ボックス 78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7" name="テキスト ボックス 78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1" name="直線コネクタ 79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8" name="フローチャート :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0" name="フローチャート :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1" name="テキスト ボックス 80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3" name="フローチャート :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4" name="テキスト ボックス 80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6" name="フローチャート : 判断 805"/>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7" name="テキスト ボックス 806"/>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8" name="フローチャート : 判断 807"/>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9" name="テキスト ボックス 808"/>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5" name="円/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7" name="円/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8" name="テキスト ボックス 81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9" name="円/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0" name="テキスト ボックス 81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1" name="円/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2" name="テキスト ボックス 82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3" name="円/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4" name="テキスト ボックス 82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民生費は、住民一人当たり</a:t>
          </a:r>
          <a:r>
            <a:rPr lang="en-US" altLang="ja-JP" sz="1300" b="0" i="0" u="none" strike="noStrike">
              <a:solidFill>
                <a:schemeClr val="dk1"/>
              </a:solidFill>
              <a:effectLst/>
              <a:latin typeface="+mn-ea"/>
              <a:ea typeface="+mn-ea"/>
              <a:cs typeface="+mn-cs"/>
            </a:rPr>
            <a:t>149,013</a:t>
          </a:r>
          <a:r>
            <a:rPr lang="ja-JP" altLang="en-US" sz="1300" b="0" i="0" u="none" strike="noStrike">
              <a:solidFill>
                <a:schemeClr val="dk1"/>
              </a:solidFill>
              <a:effectLst/>
              <a:latin typeface="+mn-ea"/>
              <a:ea typeface="+mn-ea"/>
              <a:cs typeface="+mn-cs"/>
            </a:rPr>
            <a:t>円となっている。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決算額全体でみると、民生費のうち児童福祉費が平成</a:t>
          </a:r>
          <a:r>
            <a:rPr lang="en-US" altLang="ja-JP" sz="1300" b="0" i="0" u="none" strike="noStrike">
              <a:solidFill>
                <a:schemeClr val="dk1"/>
              </a:solidFill>
              <a:effectLst/>
              <a:latin typeface="+mn-ea"/>
              <a:ea typeface="+mn-ea"/>
              <a:cs typeface="+mn-cs"/>
            </a:rPr>
            <a:t>23</a:t>
          </a:r>
          <a:r>
            <a:rPr lang="ja-JP" altLang="en-US" sz="1300" b="0" i="0" u="none" strike="noStrike">
              <a:solidFill>
                <a:schemeClr val="dk1"/>
              </a:solidFill>
              <a:effectLst/>
              <a:latin typeface="+mn-ea"/>
              <a:ea typeface="+mn-ea"/>
              <a:cs typeface="+mn-cs"/>
            </a:rPr>
            <a:t>年度から増嵩していることが要因となっている。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これは、子育て環境の充実を図るため、保育所の民営化や子育て支援医療給付事業などに取り組んできたことによるものである。</a:t>
          </a:r>
          <a:br>
            <a:rPr lang="ja-JP" altLang="en-US" sz="1300" b="0" i="0" u="none" strike="noStrike">
              <a:solidFill>
                <a:schemeClr val="dk1"/>
              </a:solidFill>
              <a:effectLst/>
              <a:latin typeface="+mn-ea"/>
              <a:ea typeface="+mn-ea"/>
              <a:cs typeface="+mn-cs"/>
            </a:rPr>
          </a:br>
          <a:r>
            <a:rPr lang="ja-JP" altLang="en-US" sz="1300" b="0" i="0" u="none" strike="noStrike">
              <a:solidFill>
                <a:schemeClr val="dk1"/>
              </a:solidFill>
              <a:effectLst/>
              <a:latin typeface="+mn-ea"/>
              <a:ea typeface="+mn-ea"/>
              <a:cs typeface="+mn-cs"/>
            </a:rPr>
            <a:t>土木費</a:t>
          </a:r>
          <a:r>
            <a:rPr lang="ja-JP" altLang="en-US" sz="1300" b="0" i="0" u="none" strike="noStrike">
              <a:solidFill>
                <a:schemeClr val="dk1"/>
              </a:solidFill>
              <a:effectLst/>
              <a:latin typeface="+mj-ea"/>
              <a:ea typeface="+mj-ea"/>
              <a:cs typeface="+mn-cs"/>
            </a:rPr>
            <a:t>は</a:t>
          </a:r>
          <a:r>
            <a:rPr lang="ja-JP" altLang="ja-JP" sz="1300" b="0" i="0">
              <a:solidFill>
                <a:schemeClr val="dk1"/>
              </a:solidFill>
              <a:effectLst/>
              <a:latin typeface="+mj-ea"/>
              <a:ea typeface="+mj-ea"/>
              <a:cs typeface="+mn-cs"/>
            </a:rPr>
            <a:t>、住民一人当たり</a:t>
          </a:r>
          <a:r>
            <a:rPr lang="en-US" altLang="ja-JP" sz="1300" b="0" i="0">
              <a:solidFill>
                <a:schemeClr val="dk1"/>
              </a:solidFill>
              <a:effectLst/>
              <a:latin typeface="+mj-ea"/>
              <a:ea typeface="+mj-ea"/>
              <a:cs typeface="+mn-cs"/>
            </a:rPr>
            <a:t>56,165</a:t>
          </a:r>
          <a:r>
            <a:rPr lang="ja-JP" altLang="ja-JP" sz="1300" b="0" i="0">
              <a:solidFill>
                <a:schemeClr val="dk1"/>
              </a:solidFill>
              <a:effectLst/>
              <a:latin typeface="+mj-ea"/>
              <a:ea typeface="+mj-ea"/>
              <a:cs typeface="+mn-cs"/>
            </a:rPr>
            <a:t>円となって</a:t>
          </a:r>
          <a:r>
            <a:rPr lang="ja-JP" altLang="en-US" sz="1300" b="0" i="0">
              <a:solidFill>
                <a:schemeClr val="dk1"/>
              </a:solidFill>
              <a:effectLst/>
              <a:latin typeface="+mj-ea"/>
              <a:ea typeface="+mj-ea"/>
              <a:cs typeface="+mn-cs"/>
            </a:rPr>
            <a:t>おり、</a:t>
          </a:r>
          <a:r>
            <a:rPr lang="ja-JP" altLang="ja-JP" sz="1300" b="0" i="0">
              <a:solidFill>
                <a:schemeClr val="dk1"/>
              </a:solidFill>
              <a:effectLst/>
              <a:latin typeface="+mj-ea"/>
              <a:ea typeface="+mj-ea"/>
              <a:cs typeface="+mn-cs"/>
            </a:rPr>
            <a:t>前年度決算と比較すると</a:t>
          </a:r>
          <a:r>
            <a:rPr lang="en-US" altLang="ja-JP" sz="1300" b="0" i="0">
              <a:solidFill>
                <a:schemeClr val="dk1"/>
              </a:solidFill>
              <a:effectLst/>
              <a:latin typeface="+mj-ea"/>
              <a:ea typeface="+mj-ea"/>
              <a:cs typeface="+mn-cs"/>
            </a:rPr>
            <a:t>22.0</a:t>
          </a:r>
          <a:r>
            <a:rPr lang="ja-JP" altLang="ja-JP" sz="1300" b="0" i="0">
              <a:solidFill>
                <a:schemeClr val="dk1"/>
              </a:solidFill>
              <a:effectLst/>
              <a:latin typeface="+mj-ea"/>
              <a:ea typeface="+mj-ea"/>
              <a:cs typeface="+mn-cs"/>
            </a:rPr>
            <a:t>％</a:t>
          </a:r>
          <a:r>
            <a:rPr lang="ja-JP" altLang="en-US" sz="1300" b="0" i="0">
              <a:solidFill>
                <a:schemeClr val="dk1"/>
              </a:solidFill>
              <a:effectLst/>
              <a:latin typeface="+mj-ea"/>
              <a:ea typeface="+mj-ea"/>
              <a:cs typeface="+mn-cs"/>
            </a:rPr>
            <a:t>減少しているのは</a:t>
          </a:r>
          <a:r>
            <a:rPr lang="ja-JP" altLang="ja-JP" sz="1300" b="0" i="0">
              <a:solidFill>
                <a:schemeClr val="dk1"/>
              </a:solidFill>
              <a:effectLst/>
              <a:latin typeface="+mj-ea"/>
              <a:ea typeface="+mj-ea"/>
              <a:cs typeface="+mn-cs"/>
            </a:rPr>
            <a:t>、</a:t>
          </a:r>
          <a:r>
            <a:rPr lang="ja-JP" altLang="en-US" sz="1300" b="0" i="0">
              <a:solidFill>
                <a:schemeClr val="dk1"/>
              </a:solidFill>
              <a:effectLst/>
              <a:latin typeface="+mj-ea"/>
              <a:ea typeface="+mj-ea"/>
              <a:cs typeface="+mn-cs"/>
            </a:rPr>
            <a:t>除雪対策事業や市街地開発事業などの減少</a:t>
          </a:r>
          <a:r>
            <a:rPr lang="ja-JP" altLang="ja-JP" sz="1300" b="0" i="0">
              <a:solidFill>
                <a:schemeClr val="dk1"/>
              </a:solidFill>
              <a:effectLst/>
              <a:latin typeface="+mj-ea"/>
              <a:ea typeface="+mj-ea"/>
              <a:cs typeface="+mn-cs"/>
            </a:rPr>
            <a:t>が主な要因である。</a:t>
          </a:r>
          <a:br>
            <a:rPr lang="ja-JP" altLang="ja-JP" sz="1300" b="0" i="0">
              <a:solidFill>
                <a:schemeClr val="dk1"/>
              </a:solidFill>
              <a:effectLst/>
              <a:latin typeface="+mj-ea"/>
              <a:ea typeface="+mj-ea"/>
              <a:cs typeface="+mn-cs"/>
            </a:rPr>
          </a:br>
          <a:r>
            <a:rPr lang="ja-JP" altLang="en-US" sz="1300" b="0" i="0" u="none" strike="noStrike">
              <a:solidFill>
                <a:schemeClr val="dk1"/>
              </a:solidFill>
              <a:effectLst/>
              <a:latin typeface="+mj-ea"/>
              <a:ea typeface="+mj-ea"/>
              <a:cs typeface="+mn-cs"/>
            </a:rPr>
            <a:t>消防費</a:t>
          </a:r>
          <a:r>
            <a:rPr lang="ja-JP" altLang="en-US" sz="1300" b="0" i="0" u="none" strike="noStrike">
              <a:solidFill>
                <a:schemeClr val="dk1"/>
              </a:solidFill>
              <a:effectLst/>
              <a:latin typeface="+mn-ea"/>
              <a:ea typeface="+mn-ea"/>
              <a:cs typeface="+mn-cs"/>
            </a:rPr>
            <a:t>は、</a:t>
          </a:r>
          <a:r>
            <a:rPr lang="ja-JP" altLang="ja-JP" sz="1300" b="0" i="0">
              <a:solidFill>
                <a:schemeClr val="dk1"/>
              </a:solidFill>
              <a:effectLst/>
              <a:latin typeface="+mn-ea"/>
              <a:ea typeface="+mn-ea"/>
              <a:cs typeface="+mn-cs"/>
            </a:rPr>
            <a:t>住民一人当たり</a:t>
          </a:r>
          <a:r>
            <a:rPr lang="en-US" altLang="ja-JP" sz="1300" b="0" i="0">
              <a:solidFill>
                <a:schemeClr val="dk1"/>
              </a:solidFill>
              <a:effectLst/>
              <a:latin typeface="+mn-ea"/>
              <a:ea typeface="+mn-ea"/>
              <a:cs typeface="+mn-cs"/>
            </a:rPr>
            <a:t>16,607</a:t>
          </a:r>
          <a:r>
            <a:rPr lang="ja-JP" altLang="ja-JP" sz="1300" b="0" i="0">
              <a:solidFill>
                <a:schemeClr val="dk1"/>
              </a:solidFill>
              <a:effectLst/>
              <a:latin typeface="+mn-ea"/>
              <a:ea typeface="+mn-ea"/>
              <a:cs typeface="+mn-cs"/>
            </a:rPr>
            <a:t>円となっており、</a:t>
          </a:r>
          <a:r>
            <a:rPr lang="ja-JP" altLang="en-US" sz="1300" b="0" i="0">
              <a:solidFill>
                <a:schemeClr val="dk1"/>
              </a:solidFill>
              <a:effectLst/>
              <a:latin typeface="+mn-ea"/>
              <a:ea typeface="+mn-ea"/>
              <a:cs typeface="+mn-cs"/>
            </a:rPr>
            <a:t>前年度決算と比較すると</a:t>
          </a:r>
          <a:r>
            <a:rPr lang="en-US" altLang="ja-JP" sz="1300" b="0" i="0">
              <a:solidFill>
                <a:schemeClr val="dk1"/>
              </a:solidFill>
              <a:effectLst/>
              <a:latin typeface="+mn-ea"/>
              <a:ea typeface="+mn-ea"/>
              <a:cs typeface="+mn-cs"/>
            </a:rPr>
            <a:t>27.0</a:t>
          </a:r>
          <a:r>
            <a:rPr lang="ja-JP" altLang="en-US" sz="1300" b="0" i="0">
              <a:solidFill>
                <a:schemeClr val="dk1"/>
              </a:solidFill>
              <a:effectLst/>
              <a:latin typeface="+mn-ea"/>
              <a:ea typeface="+mn-ea"/>
              <a:cs typeface="+mn-cs"/>
            </a:rPr>
            <a:t>％増加しているのは、デジタル防災行政無線整備事業などの増加が主な要因である。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教育費は、住民一人当たり</a:t>
          </a:r>
          <a:r>
            <a:rPr lang="en-US" altLang="ja-JP" sz="1300" b="0" i="0" u="none" strike="noStrike">
              <a:solidFill>
                <a:schemeClr val="dk1"/>
              </a:solidFill>
              <a:effectLst/>
              <a:latin typeface="+mn-ea"/>
              <a:ea typeface="+mn-ea"/>
              <a:cs typeface="+mn-cs"/>
            </a:rPr>
            <a:t>65,092</a:t>
          </a:r>
          <a:r>
            <a:rPr lang="ja-JP" altLang="en-US" sz="1300" b="0" i="0" u="none" strike="noStrike">
              <a:solidFill>
                <a:schemeClr val="dk1"/>
              </a:solidFill>
              <a:effectLst/>
              <a:latin typeface="+mn-ea"/>
              <a:ea typeface="+mn-ea"/>
              <a:cs typeface="+mn-cs"/>
            </a:rPr>
            <a:t>円となっており、類似団体平均に比べ増嵩しているのは、特に平成</a:t>
          </a:r>
          <a:r>
            <a:rPr lang="en-US" altLang="ja-JP" sz="1300" b="0" i="0" u="none" strike="noStrike">
              <a:solidFill>
                <a:schemeClr val="dk1"/>
              </a:solidFill>
              <a:effectLst/>
              <a:latin typeface="+mn-ea"/>
              <a:ea typeface="+mn-ea"/>
              <a:cs typeface="+mn-cs"/>
            </a:rPr>
            <a:t>24</a:t>
          </a:r>
          <a:r>
            <a:rPr lang="ja-JP" altLang="en-US" sz="1300" b="0" i="0" u="none" strike="noStrike">
              <a:solidFill>
                <a:schemeClr val="dk1"/>
              </a:solidFill>
              <a:effectLst/>
              <a:latin typeface="+mn-ea"/>
              <a:ea typeface="+mn-ea"/>
              <a:cs typeface="+mn-cs"/>
            </a:rPr>
            <a:t>年度からの小学校などの教育施設整備事業等の増加が主な要因であるが、</a:t>
          </a:r>
          <a:r>
            <a:rPr lang="ja-JP" altLang="en-US" sz="1300">
              <a:latin typeface="+mn-ea"/>
              <a:ea typeface="+mn-ea"/>
            </a:rPr>
            <a:t>前年度決算と比較すると</a:t>
          </a:r>
          <a:r>
            <a:rPr lang="en-US" altLang="ja-JP" sz="1300">
              <a:latin typeface="+mn-ea"/>
              <a:ea typeface="+mn-ea"/>
            </a:rPr>
            <a:t>14.7</a:t>
          </a:r>
          <a:r>
            <a:rPr lang="ja-JP" altLang="en-US" sz="1300">
              <a:latin typeface="+mn-ea"/>
              <a:ea typeface="+mn-ea"/>
            </a:rPr>
            <a:t>％減少しているのは、小中学校改築等事業のなどの減少が主な要因である。</a:t>
          </a:r>
          <a:endParaRPr lang="en-US"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年度に引き続き基金からの取り崩しを行うことなく</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752,827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千円を積み立てることが出来たことから、</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2.44</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％改善されている。実質収支額及び実質単年度収支は、扶助費や繰出金の増、普通交付税等の減により、前年度より比率が低下している。合併特例期間が平成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年度に終了するとともに、人口減少や少子高齢化が一層進展することから、健全な財政運営を堅持していく。</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前年度との比較では、一般会計及び宅地造成事業特別会計のみ低下したものの、その他の会計は改善しており、平成</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24</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年度からは全会計で黒字化も達成している。今後も全会計において健全財政に努めることとする。</a:t>
          </a:r>
          <a:endPar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a:solidFill>
                <a:schemeClr val="dk1"/>
              </a:solidFill>
              <a:effectLst/>
              <a:latin typeface="+mn-ea"/>
              <a:ea typeface="+mn-ea"/>
              <a:cs typeface="+mn-cs"/>
            </a:rPr>
            <a:t>水道事業会計は、</a:t>
          </a:r>
          <a:r>
            <a:rPr lang="ja-JP" altLang="ja-JP" sz="1300" b="0" i="0">
              <a:solidFill>
                <a:schemeClr val="dk1"/>
              </a:solidFill>
              <a:effectLst/>
              <a:latin typeface="+mn-ea"/>
              <a:ea typeface="+mn-ea"/>
              <a:cs typeface="+mn-cs"/>
            </a:rPr>
            <a:t>前年度比較</a:t>
          </a:r>
          <a:r>
            <a:rPr lang="ja-JP" altLang="en-US" sz="1300" b="0" i="0">
              <a:solidFill>
                <a:schemeClr val="dk1"/>
              </a:solidFill>
              <a:effectLst/>
              <a:latin typeface="+mn-ea"/>
              <a:ea typeface="+mn-ea"/>
              <a:cs typeface="+mn-cs"/>
            </a:rPr>
            <a:t>で</a:t>
          </a:r>
          <a:r>
            <a:rPr lang="en-US" altLang="ja-JP" sz="1300" b="0" i="0">
              <a:solidFill>
                <a:schemeClr val="dk1"/>
              </a:solidFill>
              <a:effectLst/>
              <a:latin typeface="+mn-ea"/>
              <a:ea typeface="+mn-ea"/>
              <a:cs typeface="+mn-cs"/>
            </a:rPr>
            <a:t>0.51</a:t>
          </a:r>
          <a:r>
            <a:rPr lang="ja-JP" altLang="ja-JP" sz="1300" b="0" i="0">
              <a:solidFill>
                <a:schemeClr val="dk1"/>
              </a:solidFill>
              <a:effectLst/>
              <a:latin typeface="+mn-ea"/>
              <a:ea typeface="+mn-ea"/>
              <a:cs typeface="+mn-cs"/>
            </a:rPr>
            <a:t>％</a:t>
          </a:r>
          <a:r>
            <a:rPr lang="ja-JP" altLang="en-US" sz="1300" b="0" i="0">
              <a:solidFill>
                <a:schemeClr val="dk1"/>
              </a:solidFill>
              <a:effectLst/>
              <a:latin typeface="+mn-ea"/>
              <a:ea typeface="+mn-ea"/>
              <a:cs typeface="+mn-cs"/>
            </a:rPr>
            <a:t>上昇となり、未払金などの減少が主な要因である。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下水道事業会計は、前年度比較で</a:t>
          </a:r>
          <a:r>
            <a:rPr lang="en-US" altLang="ja-JP" sz="1300" b="0" i="0" u="none" strike="noStrike">
              <a:solidFill>
                <a:schemeClr val="dk1"/>
              </a:solidFill>
              <a:effectLst/>
              <a:latin typeface="+mn-ea"/>
              <a:ea typeface="+mn-ea"/>
              <a:cs typeface="+mn-cs"/>
            </a:rPr>
            <a:t>0.19</a:t>
          </a:r>
          <a:r>
            <a:rPr lang="ja-JP" altLang="en-US" sz="1300" b="0" i="0" u="none" strike="noStrike">
              <a:solidFill>
                <a:schemeClr val="dk1"/>
              </a:solidFill>
              <a:effectLst/>
              <a:latin typeface="+mn-ea"/>
              <a:ea typeface="+mn-ea"/>
              <a:cs typeface="+mn-cs"/>
            </a:rPr>
            <a:t>％上昇と</a:t>
          </a:r>
          <a:r>
            <a:rPr lang="ja-JP" altLang="en-US" sz="1300" b="0" i="0" u="none" strike="noStrike">
              <a:solidFill>
                <a:schemeClr val="dk1"/>
              </a:solidFill>
              <a:effectLst/>
              <a:latin typeface="+mj-ea"/>
              <a:ea typeface="+mj-ea"/>
              <a:cs typeface="+mn-cs"/>
            </a:rPr>
            <a:t>なり、</a:t>
          </a:r>
          <a:r>
            <a:rPr lang="ja-JP" altLang="ja-JP" sz="1300" b="0" i="0">
              <a:solidFill>
                <a:schemeClr val="dk1"/>
              </a:solidFill>
              <a:effectLst/>
              <a:latin typeface="+mj-ea"/>
              <a:ea typeface="+mj-ea"/>
              <a:cs typeface="+mn-cs"/>
            </a:rPr>
            <a:t>未払金</a:t>
          </a:r>
          <a:r>
            <a:rPr lang="ja-JP" altLang="en-US" sz="1300" b="0" i="0">
              <a:solidFill>
                <a:schemeClr val="dk1"/>
              </a:solidFill>
              <a:effectLst/>
              <a:latin typeface="+mj-ea"/>
              <a:ea typeface="+mj-ea"/>
              <a:cs typeface="+mn-cs"/>
            </a:rPr>
            <a:t>など</a:t>
          </a:r>
          <a:r>
            <a:rPr lang="ja-JP" altLang="ja-JP" sz="1300" b="0" i="0">
              <a:solidFill>
                <a:schemeClr val="dk1"/>
              </a:solidFill>
              <a:effectLst/>
              <a:latin typeface="+mj-ea"/>
              <a:ea typeface="+mj-ea"/>
              <a:cs typeface="+mn-cs"/>
            </a:rPr>
            <a:t>の減少が主な要因である。</a:t>
          </a:r>
          <a:endParaRPr lang="en-US" altLang="ja-JP" sz="1300" b="0" i="0" u="none" strike="noStrike">
            <a:solidFill>
              <a:schemeClr val="dk1"/>
            </a:solidFill>
            <a:effectLst/>
            <a:latin typeface="+mj-ea"/>
            <a:ea typeface="+mj-ea"/>
            <a:cs typeface="+mn-cs"/>
          </a:endParaRPr>
        </a:p>
        <a:p>
          <a:r>
            <a:rPr lang="ja-JP" altLang="en-US" sz="1300" b="0" i="0" u="none" strike="noStrike">
              <a:solidFill>
                <a:schemeClr val="dk1"/>
              </a:solidFill>
              <a:effectLst/>
              <a:latin typeface="+mj-ea"/>
              <a:ea typeface="+mj-ea"/>
              <a:cs typeface="+mn-cs"/>
            </a:rPr>
            <a:t>一般会計は、前年度比較で</a:t>
          </a:r>
          <a:r>
            <a:rPr lang="en-US" altLang="ja-JP" sz="1300" b="0" i="0" u="none" strike="noStrike">
              <a:solidFill>
                <a:schemeClr val="dk1"/>
              </a:solidFill>
              <a:effectLst/>
              <a:latin typeface="+mj-ea"/>
              <a:ea typeface="+mj-ea"/>
              <a:cs typeface="+mn-cs"/>
            </a:rPr>
            <a:t>1.23</a:t>
          </a:r>
          <a:r>
            <a:rPr lang="ja-JP" altLang="en-US" sz="1300" b="0" i="0" u="none" strike="noStrike">
              <a:solidFill>
                <a:schemeClr val="dk1"/>
              </a:solidFill>
              <a:effectLst/>
              <a:latin typeface="+mj-ea"/>
              <a:ea typeface="+mj-ea"/>
              <a:cs typeface="+mn-cs"/>
            </a:rPr>
            <a:t>％低下となり、合併特例債などの減少が主な要因である。</a:t>
          </a:r>
          <a:endParaRPr lang="en-US" altLang="ja-JP" sz="1300" b="0" i="0" u="none" strike="noStrike">
            <a:solidFill>
              <a:schemeClr val="dk1"/>
            </a:solidFill>
            <a:effectLst/>
            <a:latin typeface="+mj-ea"/>
            <a:ea typeface="+mj-ea"/>
            <a:cs typeface="+mn-cs"/>
          </a:endParaRPr>
        </a:p>
        <a:p>
          <a:r>
            <a:rPr lang="ja-JP" altLang="en-US" sz="1300" b="0" i="0" u="none" strike="noStrike">
              <a:solidFill>
                <a:schemeClr val="dk1"/>
              </a:solidFill>
              <a:effectLst/>
              <a:latin typeface="+mn-ea"/>
              <a:ea typeface="+mn-ea"/>
              <a:cs typeface="+mn-cs"/>
            </a:rPr>
            <a:t>介護保険特別会計は、前年度比較で</a:t>
          </a:r>
          <a:r>
            <a:rPr lang="en-US" altLang="ja-JP" sz="1300" b="0" i="0" u="none" strike="noStrike">
              <a:solidFill>
                <a:schemeClr val="dk1"/>
              </a:solidFill>
              <a:effectLst/>
              <a:latin typeface="+mn-ea"/>
              <a:ea typeface="+mn-ea"/>
              <a:cs typeface="+mn-cs"/>
            </a:rPr>
            <a:t>0.59</a:t>
          </a:r>
          <a:r>
            <a:rPr lang="ja-JP" altLang="en-US" sz="1300" b="0" i="0" u="none" strike="noStrike">
              <a:solidFill>
                <a:schemeClr val="dk1"/>
              </a:solidFill>
              <a:effectLst/>
              <a:latin typeface="+mn-ea"/>
              <a:ea typeface="+mn-ea"/>
              <a:cs typeface="+mn-cs"/>
            </a:rPr>
            <a:t>％上昇となり、料金改定や対象者の増による保険料の増加などが主な要因である。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国民健康保険特別会計は、前年度比較で</a:t>
          </a:r>
          <a:r>
            <a:rPr lang="en-US" altLang="ja-JP" sz="1300" b="0" i="0" u="none" strike="noStrike">
              <a:solidFill>
                <a:schemeClr val="dk1"/>
              </a:solidFill>
              <a:effectLst/>
              <a:latin typeface="+mn-ea"/>
              <a:ea typeface="+mn-ea"/>
              <a:cs typeface="+mn-cs"/>
            </a:rPr>
            <a:t>0.12</a:t>
          </a:r>
          <a:r>
            <a:rPr lang="ja-JP" altLang="en-US" sz="1300" b="0" i="0" u="none" strike="noStrike">
              <a:solidFill>
                <a:schemeClr val="dk1"/>
              </a:solidFill>
              <a:effectLst/>
              <a:latin typeface="+mn-ea"/>
              <a:ea typeface="+mn-ea"/>
              <a:cs typeface="+mn-cs"/>
            </a:rPr>
            <a:t>％上昇となり、還付金の減少や</a:t>
          </a:r>
          <a:r>
            <a:rPr lang="ja-JP" altLang="ja-JP" sz="1300" b="0" i="0">
              <a:solidFill>
                <a:schemeClr val="dk1"/>
              </a:solidFill>
              <a:effectLst/>
              <a:latin typeface="+mn-ea"/>
              <a:ea typeface="+mn-ea"/>
              <a:cs typeface="+mn-cs"/>
            </a:rPr>
            <a:t>繰越金の増加</a:t>
          </a:r>
          <a:r>
            <a:rPr lang="ja-JP" altLang="en-US" sz="1300" b="0" i="0">
              <a:solidFill>
                <a:schemeClr val="dk1"/>
              </a:solidFill>
              <a:effectLst/>
              <a:latin typeface="+mn-ea"/>
              <a:ea typeface="+mn-ea"/>
              <a:cs typeface="+mn-cs"/>
            </a:rPr>
            <a:t>が</a:t>
          </a:r>
          <a:r>
            <a:rPr lang="ja-JP" altLang="en-US" sz="1300" b="0" i="0" u="none" strike="noStrike">
              <a:solidFill>
                <a:schemeClr val="dk1"/>
              </a:solidFill>
              <a:effectLst/>
              <a:latin typeface="+mn-ea"/>
              <a:ea typeface="+mn-ea"/>
              <a:cs typeface="+mn-cs"/>
            </a:rPr>
            <a:t>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工業用水道事業会計は、前年度比較で</a:t>
          </a:r>
          <a:r>
            <a:rPr lang="en-US" altLang="ja-JP" sz="1300" b="0" i="0" u="none" strike="noStrike">
              <a:solidFill>
                <a:schemeClr val="dk1"/>
              </a:solidFill>
              <a:effectLst/>
              <a:latin typeface="+mn-ea"/>
              <a:ea typeface="+mn-ea"/>
              <a:cs typeface="+mn-cs"/>
            </a:rPr>
            <a:t>0.01</a:t>
          </a:r>
          <a:r>
            <a:rPr lang="ja-JP" altLang="en-US" sz="1300" b="0" i="0" u="none" strike="noStrike">
              <a:solidFill>
                <a:schemeClr val="dk1"/>
              </a:solidFill>
              <a:effectLst/>
              <a:latin typeface="+mn-ea"/>
              <a:ea typeface="+mn-ea"/>
              <a:cs typeface="+mn-cs"/>
            </a:rPr>
            <a:t>％上昇となり、料金改定や配水量の増による給水収益の増加などが主な要因である。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宅地造成事業特別会計</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は、前年度比較で</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％低下となり、土地収入見込額の減少などが主な要因である。</a:t>
          </a:r>
          <a:r>
            <a:rPr lang="ja-JP" altLang="en-US" sz="1400">
              <a:latin typeface="ＭＳ ゴシック" panose="020B0609070205080204" pitchFamily="49" charset="-128"/>
              <a:ea typeface="ＭＳ ゴシック" panose="020B0609070205080204" pitchFamily="49" charset="-128"/>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W2" sqref="W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52835273</v>
      </c>
      <c r="BO4" s="379"/>
      <c r="BP4" s="379"/>
      <c r="BQ4" s="379"/>
      <c r="BR4" s="379"/>
      <c r="BS4" s="379"/>
      <c r="BT4" s="379"/>
      <c r="BU4" s="380"/>
      <c r="BV4" s="378">
        <v>55115400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51649947</v>
      </c>
      <c r="BO5" s="416"/>
      <c r="BP5" s="416"/>
      <c r="BQ5" s="416"/>
      <c r="BR5" s="416"/>
      <c r="BS5" s="416"/>
      <c r="BT5" s="416"/>
      <c r="BU5" s="417"/>
      <c r="BV5" s="415">
        <v>53425515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92.9</v>
      </c>
      <c r="CU5" s="413"/>
      <c r="CV5" s="413"/>
      <c r="CW5" s="413"/>
      <c r="CX5" s="413"/>
      <c r="CY5" s="413"/>
      <c r="CZ5" s="413"/>
      <c r="DA5" s="414"/>
      <c r="DB5" s="412">
        <v>90.9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1185326</v>
      </c>
      <c r="BO6" s="416"/>
      <c r="BP6" s="416"/>
      <c r="BQ6" s="416"/>
      <c r="BR6" s="416"/>
      <c r="BS6" s="416"/>
      <c r="BT6" s="416"/>
      <c r="BU6" s="417"/>
      <c r="BV6" s="415">
        <v>1689885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98.9</v>
      </c>
      <c r="CU6" s="453"/>
      <c r="CV6" s="453"/>
      <c r="CW6" s="453"/>
      <c r="CX6" s="453"/>
      <c r="CY6" s="453"/>
      <c r="CZ6" s="453"/>
      <c r="DA6" s="454"/>
      <c r="DB6" s="452">
        <v>98.4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54006</v>
      </c>
      <c r="BO7" s="416"/>
      <c r="BP7" s="416"/>
      <c r="BQ7" s="416"/>
      <c r="BR7" s="416"/>
      <c r="BS7" s="416"/>
      <c r="BT7" s="416"/>
      <c r="BU7" s="417"/>
      <c r="BV7" s="415">
        <v>189049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30504513</v>
      </c>
      <c r="CU7" s="416"/>
      <c r="CV7" s="416"/>
      <c r="CW7" s="416"/>
      <c r="CX7" s="416"/>
      <c r="CY7" s="416"/>
      <c r="CZ7" s="416"/>
      <c r="DA7" s="417"/>
      <c r="DB7" s="415">
        <v>30437127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1131320</v>
      </c>
      <c r="BO8" s="416"/>
      <c r="BP8" s="416"/>
      <c r="BQ8" s="416"/>
      <c r="BR8" s="416"/>
      <c r="BS8" s="416"/>
      <c r="BT8" s="416"/>
      <c r="BU8" s="417"/>
      <c r="BV8" s="415">
        <v>1500836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109287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-369516</v>
      </c>
      <c r="BO9" s="416"/>
      <c r="BP9" s="416"/>
      <c r="BQ9" s="416"/>
      <c r="BR9" s="416"/>
      <c r="BS9" s="416"/>
      <c r="BT9" s="416"/>
      <c r="BU9" s="417"/>
      <c r="BV9" s="415">
        <v>561907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19.5</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110459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752827</v>
      </c>
      <c r="BO10" s="416"/>
      <c r="BP10" s="416"/>
      <c r="BQ10" s="416"/>
      <c r="BR10" s="416"/>
      <c r="BS10" s="416"/>
      <c r="BT10" s="416"/>
      <c r="BU10" s="417"/>
      <c r="BV10" s="415">
        <v>471468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112829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112007</v>
      </c>
      <c r="S13" s="497"/>
      <c r="T13" s="497"/>
      <c r="U13" s="497"/>
      <c r="V13" s="498"/>
      <c r="W13" s="431" t="s">
        <v>121</v>
      </c>
      <c r="X13" s="432"/>
      <c r="Y13" s="432"/>
      <c r="Z13" s="432"/>
      <c r="AA13" s="432"/>
      <c r="AB13" s="422"/>
      <c r="AC13" s="466">
        <v>1592</v>
      </c>
      <c r="AD13" s="467"/>
      <c r="AE13" s="467"/>
      <c r="AF13" s="467"/>
      <c r="AG13" s="506"/>
      <c r="AH13" s="466">
        <v>1980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383311</v>
      </c>
      <c r="BO13" s="416"/>
      <c r="BP13" s="416"/>
      <c r="BQ13" s="416"/>
      <c r="BR13" s="416"/>
      <c r="BS13" s="416"/>
      <c r="BT13" s="416"/>
      <c r="BU13" s="417"/>
      <c r="BV13" s="415">
        <v>1033375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12.1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112692</v>
      </c>
      <c r="S14" s="497"/>
      <c r="T14" s="497"/>
      <c r="U14" s="497"/>
      <c r="V14" s="498"/>
      <c r="W14" s="405"/>
      <c r="X14" s="406"/>
      <c r="Y14" s="406"/>
      <c r="Z14" s="406"/>
      <c r="AA14" s="406"/>
      <c r="AB14" s="395"/>
      <c r="AC14" s="499">
        <v>2.9</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126.6</v>
      </c>
      <c r="CU14" s="511"/>
      <c r="CV14" s="511"/>
      <c r="CW14" s="511"/>
      <c r="CX14" s="511"/>
      <c r="CY14" s="511"/>
      <c r="CZ14" s="511"/>
      <c r="DA14" s="512"/>
      <c r="DB14" s="510">
        <v>136.4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111879</v>
      </c>
      <c r="S15" s="497"/>
      <c r="T15" s="497"/>
      <c r="U15" s="497"/>
      <c r="V15" s="498"/>
      <c r="W15" s="431" t="s">
        <v>128</v>
      </c>
      <c r="X15" s="432"/>
      <c r="Y15" s="432"/>
      <c r="Z15" s="432"/>
      <c r="AA15" s="432"/>
      <c r="AB15" s="422"/>
      <c r="AC15" s="466">
        <v>18336</v>
      </c>
      <c r="AD15" s="467"/>
      <c r="AE15" s="467"/>
      <c r="AF15" s="467"/>
      <c r="AG15" s="506"/>
      <c r="AH15" s="466">
        <v>19571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14555556</v>
      </c>
      <c r="BO15" s="379"/>
      <c r="BP15" s="379"/>
      <c r="BQ15" s="379"/>
      <c r="BR15" s="379"/>
      <c r="BS15" s="379"/>
      <c r="BT15" s="379"/>
      <c r="BU15" s="380"/>
      <c r="BV15" s="378">
        <v>13239671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32.9</v>
      </c>
      <c r="AD16" s="500"/>
      <c r="AE16" s="500"/>
      <c r="AF16" s="500"/>
      <c r="AG16" s="501"/>
      <c r="AH16" s="499">
        <v>33.6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22127196</v>
      </c>
      <c r="BO16" s="416"/>
      <c r="BP16" s="416"/>
      <c r="BQ16" s="416"/>
      <c r="BR16" s="416"/>
      <c r="BS16" s="416"/>
      <c r="BT16" s="416"/>
      <c r="BU16" s="417"/>
      <c r="BV16" s="415">
        <v>20924047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35883</v>
      </c>
      <c r="AD17" s="467"/>
      <c r="AE17" s="467"/>
      <c r="AF17" s="467"/>
      <c r="AG17" s="506"/>
      <c r="AH17" s="466">
        <v>36248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18561478</v>
      </c>
      <c r="BO17" s="416"/>
      <c r="BP17" s="416"/>
      <c r="BQ17" s="416"/>
      <c r="BR17" s="416"/>
      <c r="BS17" s="416"/>
      <c r="BT17" s="416"/>
      <c r="BU17" s="417"/>
      <c r="BV17" s="415">
        <v>17010409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754.93</v>
      </c>
      <c r="M18" s="528"/>
      <c r="N18" s="528"/>
      <c r="O18" s="528"/>
      <c r="P18" s="528"/>
      <c r="Q18" s="528"/>
      <c r="R18" s="529"/>
      <c r="S18" s="529"/>
      <c r="T18" s="529"/>
      <c r="U18" s="529"/>
      <c r="V18" s="530"/>
      <c r="W18" s="433"/>
      <c r="X18" s="434"/>
      <c r="Y18" s="434"/>
      <c r="Z18" s="434"/>
      <c r="AA18" s="434"/>
      <c r="AB18" s="425"/>
      <c r="AC18" s="531">
        <v>64.3</v>
      </c>
      <c r="AD18" s="532"/>
      <c r="AE18" s="532"/>
      <c r="AF18" s="532"/>
      <c r="AG18" s="533"/>
      <c r="AH18" s="531">
        <v>62.2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29317977</v>
      </c>
      <c r="BO18" s="416"/>
      <c r="BP18" s="416"/>
      <c r="BQ18" s="416"/>
      <c r="BR18" s="416"/>
      <c r="BS18" s="416"/>
      <c r="BT18" s="416"/>
      <c r="BU18" s="417"/>
      <c r="BV18" s="415">
        <v>29000734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145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35901168</v>
      </c>
      <c r="BO19" s="416"/>
      <c r="BP19" s="416"/>
      <c r="BQ19" s="416"/>
      <c r="BR19" s="416"/>
      <c r="BS19" s="416"/>
      <c r="BT19" s="416"/>
      <c r="BU19" s="417"/>
      <c r="BV19" s="415">
        <v>35938017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38439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87653590</v>
      </c>
      <c r="BO23" s="416"/>
      <c r="BP23" s="416"/>
      <c r="BQ23" s="416"/>
      <c r="BR23" s="416"/>
      <c r="BS23" s="416"/>
      <c r="BT23" s="416"/>
      <c r="BU23" s="417"/>
      <c r="BV23" s="415">
        <v>86659669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9700</v>
      </c>
      <c r="R24" s="467"/>
      <c r="S24" s="467"/>
      <c r="T24" s="467"/>
      <c r="U24" s="467"/>
      <c r="V24" s="506"/>
      <c r="W24" s="561"/>
      <c r="X24" s="549"/>
      <c r="Y24" s="550"/>
      <c r="Z24" s="465" t="s">
        <v>151</v>
      </c>
      <c r="AA24" s="445"/>
      <c r="AB24" s="445"/>
      <c r="AC24" s="445"/>
      <c r="AD24" s="445"/>
      <c r="AE24" s="445"/>
      <c r="AF24" s="445"/>
      <c r="AG24" s="446"/>
      <c r="AH24" s="466">
        <v>736</v>
      </c>
      <c r="AI24" s="467"/>
      <c r="AJ24" s="467"/>
      <c r="AK24" s="467"/>
      <c r="AL24" s="506"/>
      <c r="AM24" s="466">
        <v>2415552</v>
      </c>
      <c r="AN24" s="467"/>
      <c r="AO24" s="467"/>
      <c r="AP24" s="467"/>
      <c r="AQ24" s="467"/>
      <c r="AR24" s="506"/>
      <c r="AS24" s="466">
        <v>3282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22261492</v>
      </c>
      <c r="BO24" s="416"/>
      <c r="BP24" s="416"/>
      <c r="BQ24" s="416"/>
      <c r="BR24" s="416"/>
      <c r="BS24" s="416"/>
      <c r="BT24" s="416"/>
      <c r="BU24" s="417"/>
      <c r="BV24" s="415">
        <v>23435200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7850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3156103</v>
      </c>
      <c r="BO25" s="379"/>
      <c r="BP25" s="379"/>
      <c r="BQ25" s="379"/>
      <c r="BR25" s="379"/>
      <c r="BS25" s="379"/>
      <c r="BT25" s="379"/>
      <c r="BU25" s="380"/>
      <c r="BV25" s="378">
        <v>4188381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6650</v>
      </c>
      <c r="R26" s="467"/>
      <c r="S26" s="467"/>
      <c r="T26" s="467"/>
      <c r="U26" s="467"/>
      <c r="V26" s="506"/>
      <c r="W26" s="561"/>
      <c r="X26" s="549"/>
      <c r="Y26" s="550"/>
      <c r="Z26" s="465" t="s">
        <v>157</v>
      </c>
      <c r="AA26" s="571"/>
      <c r="AB26" s="571"/>
      <c r="AC26" s="571"/>
      <c r="AD26" s="571"/>
      <c r="AE26" s="571"/>
      <c r="AF26" s="571"/>
      <c r="AG26" s="572"/>
      <c r="AH26" s="466">
        <v>12</v>
      </c>
      <c r="AI26" s="467"/>
      <c r="AJ26" s="467"/>
      <c r="AK26" s="467"/>
      <c r="AL26" s="506"/>
      <c r="AM26" s="466">
        <v>31716</v>
      </c>
      <c r="AN26" s="467"/>
      <c r="AO26" s="467"/>
      <c r="AP26" s="467"/>
      <c r="AQ26" s="467"/>
      <c r="AR26" s="506"/>
      <c r="AS26" s="466">
        <v>2643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6300</v>
      </c>
      <c r="R27" s="467"/>
      <c r="S27" s="467"/>
      <c r="T27" s="467"/>
      <c r="U27" s="467"/>
      <c r="V27" s="506"/>
      <c r="W27" s="561"/>
      <c r="X27" s="549"/>
      <c r="Y27" s="550"/>
      <c r="Z27" s="465" t="s">
        <v>160</v>
      </c>
      <c r="AA27" s="445"/>
      <c r="AB27" s="445"/>
      <c r="AC27" s="445"/>
      <c r="AD27" s="445"/>
      <c r="AE27" s="445"/>
      <c r="AF27" s="445"/>
      <c r="AG27" s="446"/>
      <c r="AH27" s="466">
        <v>8</v>
      </c>
      <c r="AI27" s="467"/>
      <c r="AJ27" s="467"/>
      <c r="AK27" s="467"/>
      <c r="AL27" s="506"/>
      <c r="AM27" s="466">
        <v>24736</v>
      </c>
      <c r="AN27" s="467"/>
      <c r="AO27" s="467"/>
      <c r="AP27" s="467"/>
      <c r="AQ27" s="467"/>
      <c r="AR27" s="506"/>
      <c r="AS27" s="466">
        <v>3092</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5400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3795175</v>
      </c>
      <c r="BO28" s="379"/>
      <c r="BP28" s="379"/>
      <c r="BQ28" s="379"/>
      <c r="BR28" s="379"/>
      <c r="BS28" s="379"/>
      <c r="BT28" s="379"/>
      <c r="BU28" s="380"/>
      <c r="BV28" s="378">
        <v>3042348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19</v>
      </c>
      <c r="M29" s="467"/>
      <c r="N29" s="467"/>
      <c r="O29" s="467"/>
      <c r="P29" s="506"/>
      <c r="Q29" s="466">
        <v>5000</v>
      </c>
      <c r="R29" s="467"/>
      <c r="S29" s="467"/>
      <c r="T29" s="467"/>
      <c r="U29" s="467"/>
      <c r="V29" s="506"/>
      <c r="W29" s="562"/>
      <c r="X29" s="563"/>
      <c r="Y29" s="564"/>
      <c r="Z29" s="465" t="s">
        <v>167</v>
      </c>
      <c r="AA29" s="445"/>
      <c r="AB29" s="445"/>
      <c r="AC29" s="445"/>
      <c r="AD29" s="445"/>
      <c r="AE29" s="445"/>
      <c r="AF29" s="445"/>
      <c r="AG29" s="446"/>
      <c r="AH29" s="466">
        <v>744</v>
      </c>
      <c r="AI29" s="467"/>
      <c r="AJ29" s="467"/>
      <c r="AK29" s="467"/>
      <c r="AL29" s="506"/>
      <c r="AM29" s="466">
        <v>2440288</v>
      </c>
      <c r="AN29" s="467"/>
      <c r="AO29" s="467"/>
      <c r="AP29" s="467"/>
      <c r="AQ29" s="467"/>
      <c r="AR29" s="506"/>
      <c r="AS29" s="466">
        <v>3280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457689</v>
      </c>
      <c r="BO29" s="416"/>
      <c r="BP29" s="416"/>
      <c r="BQ29" s="416"/>
      <c r="BR29" s="416"/>
      <c r="BS29" s="416"/>
      <c r="BT29" s="416"/>
      <c r="BU29" s="417"/>
      <c r="BV29" s="415">
        <v>457342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4280489</v>
      </c>
      <c r="BO30" s="585"/>
      <c r="BP30" s="585"/>
      <c r="BQ30" s="585"/>
      <c r="BR30" s="585"/>
      <c r="BS30" s="585"/>
      <c r="BT30" s="585"/>
      <c r="BU30" s="586"/>
      <c r="BV30" s="584">
        <v>4206791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白山市国民健康保険特別会計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白山市水道事業会計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白山市簡易水道事業特別会計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手取郷広域事務組合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白山市土地開発公社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白山市墓地公苑特別会計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白山市介護保険特別会計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白山市工業用水道事業会計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白山市温泉事業特別会計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白山野々市広域事務組合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白山市地域振興公社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白山市下水道事業会計（地域下水道事業分）</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白山市後期高齢者医療特別会計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白山市下水道事業会計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白山市宅地造成事業特別会計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白山石川医療企業団（松任石川中央病院）</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あさがおテレビ</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白山市工業団地造成事業特別会計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白山石川医療企業団（つるぎ病院）</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フードサービス松任</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手取川流域環境衛生事業組合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つるぎ街づくり</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石川県市町村消防消じゅつ金組合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富樫福祉会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石川県後期高齢者医療広域連合（一般会計）</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手取会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石川県後期高齢者医療広域連合（後期高齢者医療特別会計）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石川県市町村職員退職手当組合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手取川水防事務組合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3.43</v>
      </c>
      <c r="G34" s="33">
        <v>3.62</v>
      </c>
      <c r="H34" s="33">
        <v>4.05</v>
      </c>
      <c r="I34" s="33">
        <v>4.34</v>
      </c>
      <c r="J34" s="34">
        <v>4.8499999999999996</v>
      </c>
      <c r="K34" s="22"/>
      <c r="L34" s="22"/>
      <c r="M34" s="22"/>
      <c r="N34" s="22"/>
      <c r="O34" s="22"/>
      <c r="P34" s="22"/>
    </row>
    <row r="35" spans="1:16" ht="39" customHeight="1" x14ac:dyDescent="0.15">
      <c r="A35" s="22"/>
      <c r="B35" s="35"/>
      <c r="C35" s="1175" t="s">
        <v>524</v>
      </c>
      <c r="D35" s="1176"/>
      <c r="E35" s="1177"/>
      <c r="F35" s="36">
        <v>2.89</v>
      </c>
      <c r="G35" s="37">
        <v>3.5</v>
      </c>
      <c r="H35" s="37">
        <v>3.89</v>
      </c>
      <c r="I35" s="37">
        <v>4.4800000000000004</v>
      </c>
      <c r="J35" s="38">
        <v>4.67</v>
      </c>
      <c r="K35" s="22"/>
      <c r="L35" s="22"/>
      <c r="M35" s="22"/>
      <c r="N35" s="22"/>
      <c r="O35" s="22"/>
      <c r="P35" s="22"/>
    </row>
    <row r="36" spans="1:16" ht="39" customHeight="1" x14ac:dyDescent="0.15">
      <c r="A36" s="22"/>
      <c r="B36" s="35"/>
      <c r="C36" s="1175" t="s">
        <v>525</v>
      </c>
      <c r="D36" s="1176"/>
      <c r="E36" s="1177"/>
      <c r="F36" s="36">
        <v>3.23</v>
      </c>
      <c r="G36" s="37">
        <v>3.57</v>
      </c>
      <c r="H36" s="37">
        <v>3.04</v>
      </c>
      <c r="I36" s="37">
        <v>4.93</v>
      </c>
      <c r="J36" s="38">
        <v>3.7</v>
      </c>
      <c r="K36" s="22"/>
      <c r="L36" s="22"/>
      <c r="M36" s="22"/>
      <c r="N36" s="22"/>
      <c r="O36" s="22"/>
      <c r="P36" s="22"/>
    </row>
    <row r="37" spans="1:16" ht="39" customHeight="1" x14ac:dyDescent="0.15">
      <c r="A37" s="22"/>
      <c r="B37" s="35"/>
      <c r="C37" s="1175" t="s">
        <v>526</v>
      </c>
      <c r="D37" s="1176"/>
      <c r="E37" s="1177"/>
      <c r="F37" s="36">
        <v>0.16</v>
      </c>
      <c r="G37" s="37">
        <v>0.34</v>
      </c>
      <c r="H37" s="37">
        <v>0.22</v>
      </c>
      <c r="I37" s="37">
        <v>0.35</v>
      </c>
      <c r="J37" s="38">
        <v>0.94</v>
      </c>
      <c r="K37" s="22"/>
      <c r="L37" s="22"/>
      <c r="M37" s="22"/>
      <c r="N37" s="22"/>
      <c r="O37" s="22"/>
      <c r="P37" s="22"/>
    </row>
    <row r="38" spans="1:16" ht="39" customHeight="1" x14ac:dyDescent="0.15">
      <c r="A38" s="22"/>
      <c r="B38" s="35"/>
      <c r="C38" s="1175" t="s">
        <v>527</v>
      </c>
      <c r="D38" s="1176"/>
      <c r="E38" s="1177"/>
      <c r="F38" s="36">
        <v>0.22</v>
      </c>
      <c r="G38" s="37">
        <v>0.17</v>
      </c>
      <c r="H38" s="37">
        <v>0.18</v>
      </c>
      <c r="I38" s="37">
        <v>0.44</v>
      </c>
      <c r="J38" s="38">
        <v>0.56000000000000005</v>
      </c>
      <c r="K38" s="22"/>
      <c r="L38" s="22"/>
      <c r="M38" s="22"/>
      <c r="N38" s="22"/>
      <c r="O38" s="22"/>
      <c r="P38" s="22"/>
    </row>
    <row r="39" spans="1:16" ht="39" customHeight="1" x14ac:dyDescent="0.15">
      <c r="A39" s="22"/>
      <c r="B39" s="35"/>
      <c r="C39" s="1175" t="s">
        <v>528</v>
      </c>
      <c r="D39" s="1176"/>
      <c r="E39" s="1177"/>
      <c r="F39" s="36">
        <v>0</v>
      </c>
      <c r="G39" s="37">
        <v>0</v>
      </c>
      <c r="H39" s="37">
        <v>0.38</v>
      </c>
      <c r="I39" s="37">
        <v>0.34</v>
      </c>
      <c r="J39" s="38">
        <v>0.34</v>
      </c>
      <c r="K39" s="22"/>
      <c r="L39" s="22"/>
      <c r="M39" s="22"/>
      <c r="N39" s="22"/>
      <c r="O39" s="22"/>
      <c r="P39" s="22"/>
    </row>
    <row r="40" spans="1:16" ht="39" customHeight="1" x14ac:dyDescent="0.15">
      <c r="A40" s="22"/>
      <c r="B40" s="35"/>
      <c r="C40" s="1175" t="s">
        <v>529</v>
      </c>
      <c r="D40" s="1176"/>
      <c r="E40" s="1177"/>
      <c r="F40" s="36">
        <v>0.15</v>
      </c>
      <c r="G40" s="37">
        <v>0.17</v>
      </c>
      <c r="H40" s="37">
        <v>0.18</v>
      </c>
      <c r="I40" s="37">
        <v>0.2</v>
      </c>
      <c r="J40" s="38">
        <v>0.21</v>
      </c>
      <c r="K40" s="22"/>
      <c r="L40" s="22"/>
      <c r="M40" s="22"/>
      <c r="N40" s="22"/>
      <c r="O40" s="22"/>
      <c r="P40" s="22"/>
    </row>
    <row r="41" spans="1:16" ht="39" customHeight="1" x14ac:dyDescent="0.15">
      <c r="A41" s="22"/>
      <c r="B41" s="35"/>
      <c r="C41" s="1175" t="s">
        <v>530</v>
      </c>
      <c r="D41" s="1176"/>
      <c r="E41" s="1177"/>
      <c r="F41" s="36">
        <v>0</v>
      </c>
      <c r="G41" s="37">
        <v>0</v>
      </c>
      <c r="H41" s="37">
        <v>0.05</v>
      </c>
      <c r="I41" s="37">
        <v>0.06</v>
      </c>
      <c r="J41" s="38">
        <v>0.05</v>
      </c>
      <c r="K41" s="22"/>
      <c r="L41" s="22"/>
      <c r="M41" s="22"/>
      <c r="N41" s="22"/>
      <c r="O41" s="22"/>
      <c r="P41" s="22"/>
    </row>
    <row r="42" spans="1:16" ht="39" customHeight="1" x14ac:dyDescent="0.15">
      <c r="A42" s="22"/>
      <c r="B42" s="39"/>
      <c r="C42" s="1175" t="s">
        <v>531</v>
      </c>
      <c r="D42" s="1176"/>
      <c r="E42" s="1177"/>
      <c r="F42" s="36" t="s">
        <v>532</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L3" sqref="L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7752</v>
      </c>
      <c r="L45" s="60">
        <v>7322</v>
      </c>
      <c r="M45" s="60">
        <v>7518</v>
      </c>
      <c r="N45" s="60">
        <v>7530</v>
      </c>
      <c r="O45" s="61">
        <v>7232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1937</v>
      </c>
      <c r="L48" s="64">
        <v>1807</v>
      </c>
      <c r="M48" s="64">
        <v>1779</v>
      </c>
      <c r="N48" s="64">
        <v>1862</v>
      </c>
      <c r="O48" s="65">
        <v>1712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1551</v>
      </c>
      <c r="L49" s="64">
        <v>1320</v>
      </c>
      <c r="M49" s="64">
        <v>901</v>
      </c>
      <c r="N49" s="64">
        <v>857</v>
      </c>
      <c r="O49" s="65">
        <v>789</v>
      </c>
      <c r="P49" s="48"/>
      <c r="Q49" s="48"/>
      <c r="R49" s="48"/>
      <c r="S49" s="48"/>
      <c r="T49" s="48"/>
      <c r="U49" s="48"/>
    </row>
    <row r="50" spans="1:21" ht="30.75" customHeight="1" x14ac:dyDescent="0.15">
      <c r="A50" s="48"/>
      <c r="B50" s="1193"/>
      <c r="C50" s="1194"/>
      <c r="D50" s="62"/>
      <c r="E50" s="1185" t="s">
        <v>17</v>
      </c>
      <c r="F50" s="1185"/>
      <c r="G50" s="1185"/>
      <c r="H50" s="1185"/>
      <c r="I50" s="1185"/>
      <c r="J50" s="1186"/>
      <c r="K50" s="63">
        <v>3</v>
      </c>
      <c r="L50" s="64">
        <v>2</v>
      </c>
      <c r="M50" s="64">
        <v>2</v>
      </c>
      <c r="N50" s="64">
        <v>2</v>
      </c>
      <c r="O50" s="65">
        <v>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v>0</v>
      </c>
      <c r="M51" s="64">
        <v>1</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7180</v>
      </c>
      <c r="L52" s="64">
        <v>7224</v>
      </c>
      <c r="M52" s="64">
        <v>7322</v>
      </c>
      <c r="N52" s="64">
        <v>7520</v>
      </c>
      <c r="O52" s="65">
        <v>7218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4063</v>
      </c>
      <c r="L53" s="69">
        <v>3227</v>
      </c>
      <c r="M53" s="69">
        <v>2879</v>
      </c>
      <c r="N53" s="69">
        <v>2731</v>
      </c>
      <c r="O53" s="70">
        <v>2523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3" sqref="L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77582</v>
      </c>
      <c r="J41" s="83">
        <v>82507</v>
      </c>
      <c r="K41" s="83">
        <v>84783</v>
      </c>
      <c r="L41" s="83">
        <v>86675</v>
      </c>
      <c r="M41" s="84">
        <v>87658</v>
      </c>
    </row>
    <row r="42" spans="2:13" ht="27.75" customHeight="1" x14ac:dyDescent="0.15">
      <c r="B42" s="1201"/>
      <c r="C42" s="1202"/>
      <c r="D42" s="85"/>
      <c r="E42" s="1207" t="s">
        <v>26</v>
      </c>
      <c r="F42" s="1207"/>
      <c r="G42" s="1207"/>
      <c r="H42" s="1208"/>
      <c r="I42" s="86">
        <v>1176</v>
      </c>
      <c r="J42" s="87">
        <v>1196</v>
      </c>
      <c r="K42" s="87">
        <v>953</v>
      </c>
      <c r="L42" s="87">
        <v>809</v>
      </c>
      <c r="M42" s="88">
        <v>713</v>
      </c>
    </row>
    <row r="43" spans="2:13" ht="27.75" customHeight="1" x14ac:dyDescent="0.15">
      <c r="B43" s="1201"/>
      <c r="C43" s="1202"/>
      <c r="D43" s="85"/>
      <c r="E43" s="1207" t="s">
        <v>27</v>
      </c>
      <c r="F43" s="1207"/>
      <c r="G43" s="1207"/>
      <c r="H43" s="1208"/>
      <c r="I43" s="86">
        <v>32265</v>
      </c>
      <c r="J43" s="87">
        <v>32280</v>
      </c>
      <c r="K43" s="87">
        <v>30230</v>
      </c>
      <c r="L43" s="87">
        <v>29605</v>
      </c>
      <c r="M43" s="88">
        <v>28281</v>
      </c>
    </row>
    <row r="44" spans="2:13" ht="27.75" customHeight="1" x14ac:dyDescent="0.15">
      <c r="B44" s="1201"/>
      <c r="C44" s="1202"/>
      <c r="D44" s="85"/>
      <c r="E44" s="1207" t="s">
        <v>28</v>
      </c>
      <c r="F44" s="1207"/>
      <c r="G44" s="1207"/>
      <c r="H44" s="1208"/>
      <c r="I44" s="86">
        <v>8320</v>
      </c>
      <c r="J44" s="87">
        <v>7583</v>
      </c>
      <c r="K44" s="87">
        <v>6281</v>
      </c>
      <c r="L44" s="87">
        <v>7769</v>
      </c>
      <c r="M44" s="88">
        <v>8372</v>
      </c>
    </row>
    <row r="45" spans="2:13" ht="27.75" customHeight="1" x14ac:dyDescent="0.15">
      <c r="B45" s="1201"/>
      <c r="C45" s="1202"/>
      <c r="D45" s="85"/>
      <c r="E45" s="1207" t="s">
        <v>29</v>
      </c>
      <c r="F45" s="1207"/>
      <c r="G45" s="1207"/>
      <c r="H45" s="1208"/>
      <c r="I45" s="86">
        <v>8952</v>
      </c>
      <c r="J45" s="87">
        <v>8863</v>
      </c>
      <c r="K45" s="87">
        <v>8491</v>
      </c>
      <c r="L45" s="87">
        <v>7800</v>
      </c>
      <c r="M45" s="88">
        <v>7053</v>
      </c>
    </row>
    <row r="46" spans="2:13" ht="27.75" customHeight="1" x14ac:dyDescent="0.15">
      <c r="B46" s="1201"/>
      <c r="C46" s="1202"/>
      <c r="D46" s="85"/>
      <c r="E46" s="1207" t="s">
        <v>30</v>
      </c>
      <c r="F46" s="1207"/>
      <c r="G46" s="1207"/>
      <c r="H46" s="1208"/>
      <c r="I46" s="86">
        <v>1914</v>
      </c>
      <c r="J46" s="87">
        <v>571</v>
      </c>
      <c r="K46" s="87">
        <v>647</v>
      </c>
      <c r="L46" s="87">
        <v>691</v>
      </c>
      <c r="M46" s="88">
        <v>664</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2097</v>
      </c>
      <c r="J49" s="87">
        <v>2658</v>
      </c>
      <c r="K49" s="87">
        <v>3655</v>
      </c>
      <c r="L49" s="87">
        <v>4304</v>
      </c>
      <c r="M49" s="88">
        <v>5222</v>
      </c>
    </row>
    <row r="50" spans="2:13" ht="27.75" customHeight="1" x14ac:dyDescent="0.15">
      <c r="B50" s="1201"/>
      <c r="C50" s="1202"/>
      <c r="D50" s="85"/>
      <c r="E50" s="1207" t="s">
        <v>35</v>
      </c>
      <c r="F50" s="1207"/>
      <c r="G50" s="1207"/>
      <c r="H50" s="1208"/>
      <c r="I50" s="86">
        <v>10991</v>
      </c>
      <c r="J50" s="87">
        <v>10206</v>
      </c>
      <c r="K50" s="87">
        <v>9758</v>
      </c>
      <c r="L50" s="87">
        <v>9585</v>
      </c>
      <c r="M50" s="88">
        <v>9379</v>
      </c>
    </row>
    <row r="51" spans="2:13" ht="27.75" customHeight="1" x14ac:dyDescent="0.15">
      <c r="B51" s="1203"/>
      <c r="C51" s="1204"/>
      <c r="D51" s="85"/>
      <c r="E51" s="1207" t="s">
        <v>36</v>
      </c>
      <c r="F51" s="1207"/>
      <c r="G51" s="1207"/>
      <c r="H51" s="1208"/>
      <c r="I51" s="86">
        <v>78133</v>
      </c>
      <c r="J51" s="87">
        <v>83236</v>
      </c>
      <c r="K51" s="87">
        <v>81543</v>
      </c>
      <c r="L51" s="87">
        <v>87129</v>
      </c>
      <c r="M51" s="88">
        <v>87799</v>
      </c>
    </row>
    <row r="52" spans="2:13" ht="27.75" customHeight="1" thickBot="1" x14ac:dyDescent="0.2">
      <c r="B52" s="1211" t="s">
        <v>37</v>
      </c>
      <c r="C52" s="1212"/>
      <c r="D52" s="90"/>
      <c r="E52" s="1213" t="s">
        <v>38</v>
      </c>
      <c r="F52" s="1213"/>
      <c r="G52" s="1213"/>
      <c r="H52" s="1214"/>
      <c r="I52" s="91">
        <v>38989</v>
      </c>
      <c r="J52" s="92">
        <v>36899</v>
      </c>
      <c r="K52" s="92">
        <v>36430</v>
      </c>
      <c r="L52" s="92">
        <v>32332</v>
      </c>
      <c r="M52" s="93">
        <v>30342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70" zoomScaleNormal="70" zoomScaleSheetLayoutView="55" workbookViewId="0">
      <selection activeCell="I1" sqref="I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556</v>
      </c>
      <c r="H51" s="1240"/>
      <c r="I51" s="1245" t="s">
        <v>557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559</v>
      </c>
      <c r="H55" s="1220"/>
      <c r="I55" s="1225" t="s">
        <v>557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7" t="s">
        <v>564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556</v>
      </c>
      <c r="H73" s="1240"/>
      <c r="I73" s="1245" t="s">
        <v>557</v>
      </c>
      <c r="J73" s="1245"/>
      <c r="K73" s="1226">
        <v>165.4</v>
      </c>
      <c r="L73" s="1226">
        <v>150.9</v>
      </c>
      <c r="M73" s="1215">
        <v>148.80000000000001</v>
      </c>
      <c r="N73" s="1215">
        <v>136.4</v>
      </c>
      <c r="O73" s="1215">
        <v>126.6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563</v>
      </c>
      <c r="J75" s="1225"/>
      <c r="K75" s="1247">
        <v>18.399999999999999</v>
      </c>
      <c r="L75" s="1247">
        <v>16.7</v>
      </c>
      <c r="M75" s="1247">
        <v>14</v>
      </c>
      <c r="N75" s="1247">
        <v>12.1</v>
      </c>
      <c r="O75" s="1247">
        <v>11.2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559</v>
      </c>
      <c r="H77" s="1220"/>
      <c r="I77" s="1225" t="s">
        <v>557</v>
      </c>
      <c r="J77" s="1225"/>
      <c r="K77" s="1226">
        <v>55.5</v>
      </c>
      <c r="L77" s="1226">
        <v>46.1</v>
      </c>
      <c r="M77" s="1215">
        <v>37.6</v>
      </c>
      <c r="N77" s="1215">
        <v>33.799999999999997</v>
      </c>
      <c r="O77" s="1215">
        <v>15.8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563</v>
      </c>
      <c r="J79" s="1217"/>
      <c r="K79" s="1218">
        <v>9.3000000000000007</v>
      </c>
      <c r="L79" s="1218">
        <v>8.5</v>
      </c>
      <c r="M79" s="1218">
        <v>7.9</v>
      </c>
      <c r="N79" s="1218">
        <v>7.1</v>
      </c>
      <c r="O79" s="1218">
        <v>6.2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Q3" sqref="Q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Q3" sqref="Q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100060</v>
      </c>
      <c r="E3" s="116"/>
      <c r="F3" s="117">
        <v>41433</v>
      </c>
      <c r="G3" s="118"/>
      <c r="H3" s="119"/>
    </row>
    <row r="4" spans="1:8" x14ac:dyDescent="0.15">
      <c r="A4" s="120"/>
      <c r="B4" s="121"/>
      <c r="C4" s="122"/>
      <c r="D4" s="123">
        <v>54364</v>
      </c>
      <c r="E4" s="124"/>
      <c r="F4" s="125">
        <v>22351</v>
      </c>
      <c r="G4" s="126"/>
      <c r="H4" s="127"/>
    </row>
    <row r="5" spans="1:8" x14ac:dyDescent="0.15">
      <c r="A5" s="108" t="s">
        <v>512</v>
      </c>
      <c r="B5" s="113"/>
      <c r="C5" s="114"/>
      <c r="D5" s="115">
        <v>132869</v>
      </c>
      <c r="E5" s="116"/>
      <c r="F5" s="117">
        <v>43493</v>
      </c>
      <c r="G5" s="118"/>
      <c r="H5" s="119"/>
    </row>
    <row r="6" spans="1:8" x14ac:dyDescent="0.15">
      <c r="A6" s="120"/>
      <c r="B6" s="121"/>
      <c r="C6" s="122"/>
      <c r="D6" s="123">
        <v>64353</v>
      </c>
      <c r="E6" s="124"/>
      <c r="F6" s="125">
        <v>23254</v>
      </c>
      <c r="G6" s="126"/>
      <c r="H6" s="127"/>
    </row>
    <row r="7" spans="1:8" x14ac:dyDescent="0.15">
      <c r="A7" s="108" t="s">
        <v>513</v>
      </c>
      <c r="B7" s="113"/>
      <c r="C7" s="114"/>
      <c r="D7" s="115">
        <v>128851</v>
      </c>
      <c r="E7" s="116"/>
      <c r="F7" s="117">
        <v>50840</v>
      </c>
      <c r="G7" s="118"/>
      <c r="H7" s="119"/>
    </row>
    <row r="8" spans="1:8" x14ac:dyDescent="0.15">
      <c r="A8" s="120"/>
      <c r="B8" s="121"/>
      <c r="C8" s="122"/>
      <c r="D8" s="123">
        <v>45814</v>
      </c>
      <c r="E8" s="124"/>
      <c r="F8" s="125">
        <v>25367</v>
      </c>
      <c r="G8" s="126"/>
      <c r="H8" s="127"/>
    </row>
    <row r="9" spans="1:8" x14ac:dyDescent="0.15">
      <c r="A9" s="108" t="s">
        <v>514</v>
      </c>
      <c r="B9" s="113"/>
      <c r="C9" s="114"/>
      <c r="D9" s="115">
        <v>110204</v>
      </c>
      <c r="E9" s="116"/>
      <c r="F9" s="117">
        <v>53605</v>
      </c>
      <c r="G9" s="118"/>
      <c r="H9" s="119"/>
    </row>
    <row r="10" spans="1:8" x14ac:dyDescent="0.15">
      <c r="A10" s="120"/>
      <c r="B10" s="121"/>
      <c r="C10" s="122"/>
      <c r="D10" s="123">
        <v>43529</v>
      </c>
      <c r="E10" s="124"/>
      <c r="F10" s="125">
        <v>28343</v>
      </c>
      <c r="G10" s="126"/>
      <c r="H10" s="127"/>
    </row>
    <row r="11" spans="1:8" x14ac:dyDescent="0.15">
      <c r="A11" s="108" t="s">
        <v>515</v>
      </c>
      <c r="B11" s="113"/>
      <c r="C11" s="114"/>
      <c r="D11" s="115">
        <v>87174</v>
      </c>
      <c r="E11" s="116"/>
      <c r="F11" s="117">
        <v>46440</v>
      </c>
      <c r="G11" s="118"/>
      <c r="H11" s="119"/>
    </row>
    <row r="12" spans="1:8" x14ac:dyDescent="0.15">
      <c r="A12" s="120"/>
      <c r="B12" s="121"/>
      <c r="C12" s="128"/>
      <c r="D12" s="123">
        <v>47548</v>
      </c>
      <c r="E12" s="124"/>
      <c r="F12" s="125">
        <v>27658</v>
      </c>
      <c r="G12" s="126"/>
      <c r="H12" s="127"/>
    </row>
    <row r="13" spans="1:8" x14ac:dyDescent="0.15">
      <c r="A13" s="108"/>
      <c r="B13" s="113"/>
      <c r="C13" s="129"/>
      <c r="D13" s="130">
        <v>111832</v>
      </c>
      <c r="E13" s="131"/>
      <c r="F13" s="132">
        <v>47162</v>
      </c>
      <c r="G13" s="133"/>
      <c r="H13" s="119"/>
    </row>
    <row r="14" spans="1:8" x14ac:dyDescent="0.15">
      <c r="A14" s="120"/>
      <c r="B14" s="121"/>
      <c r="C14" s="122"/>
      <c r="D14" s="123">
        <v>51122</v>
      </c>
      <c r="E14" s="124"/>
      <c r="F14" s="125">
        <v>25395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3.24</v>
      </c>
      <c r="C19" s="134">
        <f>ROUND(VALUE(SUBSTITUTE(実質収支比率等に係る経年分析!G$48,"▲","-")),2)</f>
        <v>3.57</v>
      </c>
      <c r="D19" s="134">
        <f>ROUND(VALUE(SUBSTITUTE(実質収支比率等に係る経年分析!H$48,"▲","-")),2)</f>
        <v>3.04</v>
      </c>
      <c r="E19" s="134">
        <f>ROUND(VALUE(SUBSTITUTE(実質収支比率等に係る経年分析!I$48,"▲","-")),2)</f>
        <v>4.93</v>
      </c>
      <c r="F19" s="134">
        <f>ROUND(VALUE(SUBSTITUTE(実質収支比率等に係る経年分析!J$48,"▲","-")),2)</f>
        <v>3.71</v>
      </c>
    </row>
    <row r="20" spans="1:11" x14ac:dyDescent="0.15">
      <c r="A20" s="134" t="s">
        <v>43</v>
      </c>
      <c r="B20" s="134">
        <f>ROUND(VALUE(SUBSTITUTE(実質収支比率等に係る経年分析!F$47,"▲","-")),2)</f>
        <v>5.15</v>
      </c>
      <c r="C20" s="134">
        <f>ROUND(VALUE(SUBSTITUTE(実質収支比率等に係る経年分析!G$47,"▲","-")),2)</f>
        <v>6.56</v>
      </c>
      <c r="D20" s="134">
        <f>ROUND(VALUE(SUBSTITUTE(実質収支比率等に係る経年分析!H$47,"▲","-")),2)</f>
        <v>8.33</v>
      </c>
      <c r="E20" s="134">
        <f>ROUND(VALUE(SUBSTITUTE(実質収支比率等に係る経年分析!I$47,"▲","-")),2)</f>
        <v>10</v>
      </c>
      <c r="F20" s="134">
        <f>ROUND(VALUE(SUBSTITUTE(実質収支比率等に係る経年分析!J$47,"▲","-")),2)</f>
        <v>12.44</v>
      </c>
    </row>
    <row r="21" spans="1:11" x14ac:dyDescent="0.15">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3.4</v>
      </c>
      <c r="F21" s="134">
        <f>IF(ISNUMBER(VALUE(SUBSTITUTE(実質収支比率等に係る経年分析!J$49,"▲","-"))),ROUND(VALUE(SUBSTITUTE(実質収支比率等に係る経年分析!J$49,"▲","-")),2),NA())</f>
        <v>1.26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0.28000000000000003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白山市宅地造成事業特別会計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白山市工業用水道事業会計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白山市工業団地造成事業特別会計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白山市国民健康保険特別会計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白山市介護保険特別会計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v>
      </c>
    </row>
    <row r="35" spans="1:16" x14ac:dyDescent="0.15">
      <c r="A35" s="135" t="str">
        <f>IF(連結実質赤字比率に係る赤字・黒字の構成分析!C$35="",NA(),連結実質赤字比率に係る赤字・黒字の構成分析!C$35)</f>
        <v>白山市下水道事業会計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x14ac:dyDescent="0.15">
      <c r="A36" s="135" t="str">
        <f>IF(連結実質赤字比率に係る赤字・黒字の構成分析!C$34="",NA(),連結実質赤字比率に係る赤字・黒字の構成分析!C$34)</f>
        <v>白山市水道事業会計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7180</v>
      </c>
      <c r="E42" s="136"/>
      <c r="F42" s="136"/>
      <c r="G42" s="136">
        <f>'実質公債費比率（分子）の構造'!L$52</f>
        <v>7224</v>
      </c>
      <c r="H42" s="136"/>
      <c r="I42" s="136"/>
      <c r="J42" s="136">
        <f>'実質公債費比率（分子）の構造'!M$52</f>
        <v>7322</v>
      </c>
      <c r="K42" s="136"/>
      <c r="L42" s="136"/>
      <c r="M42" s="136">
        <f>'実質公債費比率（分子）の構造'!N$52</f>
        <v>7520</v>
      </c>
      <c r="N42" s="136"/>
      <c r="O42" s="136"/>
      <c r="P42" s="136">
        <f>'実質公債費比率（分子）の構造'!O$52</f>
        <v>7218</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8</v>
      </c>
      <c r="O44" s="136"/>
      <c r="P44" s="136"/>
    </row>
    <row r="45" spans="1:16" x14ac:dyDescent="0.15">
      <c r="A45" s="136" t="s">
        <v>54</v>
      </c>
      <c r="B45" s="136">
        <f>'実質公債費比率（分子）の構造'!K$49</f>
        <v>1551</v>
      </c>
      <c r="C45" s="136"/>
      <c r="D45" s="136"/>
      <c r="E45" s="136">
        <f>'実質公債費比率（分子）の構造'!L$49</f>
        <v>1320</v>
      </c>
      <c r="F45" s="136"/>
      <c r="G45" s="136"/>
      <c r="H45" s="136">
        <f>'実質公債費比率（分子）の構造'!M$49</f>
        <v>901</v>
      </c>
      <c r="I45" s="136"/>
      <c r="J45" s="136"/>
      <c r="K45" s="136">
        <f>'実質公債費比率（分子）の構造'!N$49</f>
        <v>857</v>
      </c>
      <c r="L45" s="136"/>
      <c r="M45" s="136"/>
      <c r="N45" s="136">
        <f>'実質公債費比率（分子）の構造'!O$49</f>
        <v>789</v>
      </c>
      <c r="O45" s="136"/>
      <c r="P45" s="136"/>
    </row>
    <row r="46" spans="1:16" x14ac:dyDescent="0.15">
      <c r="A46" s="136" t="s">
        <v>55</v>
      </c>
      <c r="B46" s="136">
        <f>'実質公債費比率（分子）の構造'!K$48</f>
        <v>1937</v>
      </c>
      <c r="C46" s="136"/>
      <c r="D46" s="136"/>
      <c r="E46" s="136">
        <f>'実質公債費比率（分子）の構造'!L$48</f>
        <v>1807</v>
      </c>
      <c r="F46" s="136"/>
      <c r="G46" s="136"/>
      <c r="H46" s="136">
        <f>'実質公債費比率（分子）の構造'!M$48</f>
        <v>1779</v>
      </c>
      <c r="I46" s="136"/>
      <c r="J46" s="136"/>
      <c r="K46" s="136">
        <f>'実質公債費比率（分子）の構造'!N$48</f>
        <v>1862</v>
      </c>
      <c r="L46" s="136"/>
      <c r="M46" s="136"/>
      <c r="N46" s="136">
        <f>'実質公債費比率（分子）の構造'!O$48</f>
        <v>1712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7752</v>
      </c>
      <c r="C49" s="136"/>
      <c r="D49" s="136"/>
      <c r="E49" s="136">
        <f>'実質公債費比率（分子）の構造'!L$45</f>
        <v>7322</v>
      </c>
      <c r="F49" s="136"/>
      <c r="G49" s="136"/>
      <c r="H49" s="136">
        <f>'実質公債費比率（分子）の構造'!M$45</f>
        <v>7518</v>
      </c>
      <c r="I49" s="136"/>
      <c r="J49" s="136"/>
      <c r="K49" s="136">
        <f>'実質公債費比率（分子）の構造'!N$45</f>
        <v>7530</v>
      </c>
      <c r="L49" s="136"/>
      <c r="M49" s="136"/>
      <c r="N49" s="136">
        <f>'実質公債費比率（分子）の構造'!O$45</f>
        <v>7232</v>
      </c>
      <c r="O49" s="136"/>
      <c r="P49" s="136"/>
    </row>
    <row r="50" spans="1:16" x14ac:dyDescent="0.15">
      <c r="A50" s="136" t="s">
        <v>59</v>
      </c>
      <c r="B50" s="136" t="e">
        <f>NA()</f>
        <v>#N/A</v>
      </c>
      <c r="C50" s="136">
        <f>IF(ISNUMBER('実質公債費比率（分子）の構造'!K$53),'実質公債費比率（分子）の構造'!K$53,NA())</f>
        <v>4063</v>
      </c>
      <c r="D50" s="136" t="e">
        <f>NA()</f>
        <v>#N/A</v>
      </c>
      <c r="E50" s="136" t="e">
        <f>NA()</f>
        <v>#N/A</v>
      </c>
      <c r="F50" s="136">
        <f>IF(ISNUMBER('実質公債費比率（分子）の構造'!L$53),'実質公債費比率（分子）の構造'!L$53,NA())</f>
        <v>3227</v>
      </c>
      <c r="G50" s="136" t="e">
        <f>NA()</f>
        <v>#N/A</v>
      </c>
      <c r="H50" s="136" t="e">
        <f>NA()</f>
        <v>#N/A</v>
      </c>
      <c r="I50" s="136">
        <f>IF(ISNUMBER('実質公債費比率（分子）の構造'!M$53),'実質公債費比率（分子）の構造'!M$53,NA())</f>
        <v>2879</v>
      </c>
      <c r="J50" s="136" t="e">
        <f>NA()</f>
        <v>#N/A</v>
      </c>
      <c r="K50" s="136" t="e">
        <f>NA()</f>
        <v>#N/A</v>
      </c>
      <c r="L50" s="136">
        <f>IF(ISNUMBER('実質公債費比率（分子）の構造'!N$53),'実質公債費比率（分子）の構造'!N$53,NA())</f>
        <v>2731</v>
      </c>
      <c r="M50" s="136" t="e">
        <f>NA()</f>
        <v>#N/A</v>
      </c>
      <c r="N50" s="136" t="e">
        <f>NA()</f>
        <v>#N/A</v>
      </c>
      <c r="O50" s="136">
        <f>IF(ISNUMBER('実質公債費比率（分子）の構造'!O$53),'実質公債費比率（分子）の構造'!O$53,NA())</f>
        <v>2523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78133</v>
      </c>
      <c r="E56" s="135"/>
      <c r="F56" s="135"/>
      <c r="G56" s="135">
        <f>'将来負担比率（分子）の構造'!J$51</f>
        <v>83236</v>
      </c>
      <c r="H56" s="135"/>
      <c r="I56" s="135"/>
      <c r="J56" s="135">
        <f>'将来負担比率（分子）の構造'!K$51</f>
        <v>81543</v>
      </c>
      <c r="K56" s="135"/>
      <c r="L56" s="135"/>
      <c r="M56" s="135">
        <f>'将来負担比率（分子）の構造'!L$51</f>
        <v>87129</v>
      </c>
      <c r="N56" s="135"/>
      <c r="O56" s="135"/>
      <c r="P56" s="135">
        <f>'将来負担比率（分子）の構造'!M$51</f>
        <v>87799</v>
      </c>
    </row>
    <row r="57" spans="1:16" x14ac:dyDescent="0.15">
      <c r="A57" s="135" t="s">
        <v>35</v>
      </c>
      <c r="B57" s="135"/>
      <c r="C57" s="135"/>
      <c r="D57" s="135">
        <f>'将来負担比率（分子）の構造'!I$50</f>
        <v>10991</v>
      </c>
      <c r="E57" s="135"/>
      <c r="F57" s="135"/>
      <c r="G57" s="135">
        <f>'将来負担比率（分子）の構造'!J$50</f>
        <v>10206</v>
      </c>
      <c r="H57" s="135"/>
      <c r="I57" s="135"/>
      <c r="J57" s="135">
        <f>'将来負担比率（分子）の構造'!K$50</f>
        <v>9758</v>
      </c>
      <c r="K57" s="135"/>
      <c r="L57" s="135"/>
      <c r="M57" s="135">
        <f>'将来負担比率（分子）の構造'!L$50</f>
        <v>9585</v>
      </c>
      <c r="N57" s="135"/>
      <c r="O57" s="135"/>
      <c r="P57" s="135">
        <f>'将来負担比率（分子）の構造'!M$50</f>
        <v>9379</v>
      </c>
    </row>
    <row r="58" spans="1:16" x14ac:dyDescent="0.15">
      <c r="A58" s="135" t="s">
        <v>34</v>
      </c>
      <c r="B58" s="135"/>
      <c r="C58" s="135"/>
      <c r="D58" s="135">
        <f>'将来負担比率（分子）の構造'!I$49</f>
        <v>2097</v>
      </c>
      <c r="E58" s="135"/>
      <c r="F58" s="135"/>
      <c r="G58" s="135">
        <f>'将来負担比率（分子）の構造'!J$49</f>
        <v>2658</v>
      </c>
      <c r="H58" s="135"/>
      <c r="I58" s="135"/>
      <c r="J58" s="135">
        <f>'将来負担比率（分子）の構造'!K$49</f>
        <v>3655</v>
      </c>
      <c r="K58" s="135"/>
      <c r="L58" s="135"/>
      <c r="M58" s="135">
        <f>'将来負担比率（分子）の構造'!L$49</f>
        <v>4304</v>
      </c>
      <c r="N58" s="135"/>
      <c r="O58" s="135"/>
      <c r="P58" s="135">
        <f>'将来負担比率（分子）の構造'!M$49</f>
        <v>5222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1914</v>
      </c>
      <c r="C61" s="135"/>
      <c r="D61" s="135"/>
      <c r="E61" s="135">
        <f>'将来負担比率（分子）の構造'!J$46</f>
        <v>571</v>
      </c>
      <c r="F61" s="135"/>
      <c r="G61" s="135"/>
      <c r="H61" s="135">
        <f>'将来負担比率（分子）の構造'!K$46</f>
        <v>647</v>
      </c>
      <c r="I61" s="135"/>
      <c r="J61" s="135"/>
      <c r="K61" s="135">
        <f>'将来負担比率（分子）の構造'!L$46</f>
        <v>691</v>
      </c>
      <c r="L61" s="135"/>
      <c r="M61" s="135"/>
      <c r="N61" s="135">
        <f>'将来負担比率（分子）の構造'!M$46</f>
        <v>664</v>
      </c>
      <c r="O61" s="135"/>
      <c r="P61" s="135"/>
    </row>
    <row r="62" spans="1:16" x14ac:dyDescent="0.15">
      <c r="A62" s="135" t="s">
        <v>29</v>
      </c>
      <c r="B62" s="135">
        <f>'将来負担比率（分子）の構造'!I$45</f>
        <v>8952</v>
      </c>
      <c r="C62" s="135"/>
      <c r="D62" s="135"/>
      <c r="E62" s="135">
        <f>'将来負担比率（分子）の構造'!J$45</f>
        <v>8863</v>
      </c>
      <c r="F62" s="135"/>
      <c r="G62" s="135"/>
      <c r="H62" s="135">
        <f>'将来負担比率（分子）の構造'!K$45</f>
        <v>8491</v>
      </c>
      <c r="I62" s="135"/>
      <c r="J62" s="135"/>
      <c r="K62" s="135">
        <f>'将来負担比率（分子）の構造'!L$45</f>
        <v>7800</v>
      </c>
      <c r="L62" s="135"/>
      <c r="M62" s="135"/>
      <c r="N62" s="135">
        <f>'将来負担比率（分子）の構造'!M$45</f>
        <v>7053</v>
      </c>
      <c r="O62" s="135"/>
      <c r="P62" s="135"/>
    </row>
    <row r="63" spans="1:16" x14ac:dyDescent="0.15">
      <c r="A63" s="135" t="s">
        <v>28</v>
      </c>
      <c r="B63" s="135">
        <f>'将来負担比率（分子）の構造'!I$44</f>
        <v>8320</v>
      </c>
      <c r="C63" s="135"/>
      <c r="D63" s="135"/>
      <c r="E63" s="135">
        <f>'将来負担比率（分子）の構造'!J$44</f>
        <v>7583</v>
      </c>
      <c r="F63" s="135"/>
      <c r="G63" s="135"/>
      <c r="H63" s="135">
        <f>'将来負担比率（分子）の構造'!K$44</f>
        <v>6281</v>
      </c>
      <c r="I63" s="135"/>
      <c r="J63" s="135"/>
      <c r="K63" s="135">
        <f>'将来負担比率（分子）の構造'!L$44</f>
        <v>7769</v>
      </c>
      <c r="L63" s="135"/>
      <c r="M63" s="135"/>
      <c r="N63" s="135">
        <f>'将来負担比率（分子）の構造'!M$44</f>
        <v>8372</v>
      </c>
      <c r="O63" s="135"/>
      <c r="P63" s="135"/>
    </row>
    <row r="64" spans="1:16" x14ac:dyDescent="0.15">
      <c r="A64" s="135" t="s">
        <v>27</v>
      </c>
      <c r="B64" s="135">
        <f>'将来負担比率（分子）の構造'!I$43</f>
        <v>32265</v>
      </c>
      <c r="C64" s="135"/>
      <c r="D64" s="135"/>
      <c r="E64" s="135">
        <f>'将来負担比率（分子）の構造'!J$43</f>
        <v>32280</v>
      </c>
      <c r="F64" s="135"/>
      <c r="G64" s="135"/>
      <c r="H64" s="135">
        <f>'将来負担比率（分子）の構造'!K$43</f>
        <v>30230</v>
      </c>
      <c r="I64" s="135"/>
      <c r="J64" s="135"/>
      <c r="K64" s="135">
        <f>'将来負担比率（分子）の構造'!L$43</f>
        <v>29605</v>
      </c>
      <c r="L64" s="135"/>
      <c r="M64" s="135"/>
      <c r="N64" s="135">
        <f>'将来負担比率（分子）の構造'!M$43</f>
        <v>28281</v>
      </c>
      <c r="O64" s="135"/>
      <c r="P64" s="135"/>
    </row>
    <row r="65" spans="1:16" x14ac:dyDescent="0.15">
      <c r="A65" s="135" t="s">
        <v>26</v>
      </c>
      <c r="B65" s="135">
        <f>'将来負担比率（分子）の構造'!I$42</f>
        <v>1176</v>
      </c>
      <c r="C65" s="135"/>
      <c r="D65" s="135"/>
      <c r="E65" s="135">
        <f>'将来負担比率（分子）の構造'!J$42</f>
        <v>1196</v>
      </c>
      <c r="F65" s="135"/>
      <c r="G65" s="135"/>
      <c r="H65" s="135">
        <f>'将来負担比率（分子）の構造'!K$42</f>
        <v>953</v>
      </c>
      <c r="I65" s="135"/>
      <c r="J65" s="135"/>
      <c r="K65" s="135">
        <f>'将来負担比率（分子）の構造'!L$42</f>
        <v>809</v>
      </c>
      <c r="L65" s="135"/>
      <c r="M65" s="135"/>
      <c r="N65" s="135">
        <f>'将来負担比率（分子）の構造'!M$42</f>
        <v>713</v>
      </c>
      <c r="O65" s="135"/>
      <c r="P65" s="135"/>
    </row>
    <row r="66" spans="1:16" x14ac:dyDescent="0.15">
      <c r="A66" s="135" t="s">
        <v>25</v>
      </c>
      <c r="B66" s="135">
        <f>'将来負担比率（分子）の構造'!I$41</f>
        <v>77582</v>
      </c>
      <c r="C66" s="135"/>
      <c r="D66" s="135"/>
      <c r="E66" s="135">
        <f>'将来負担比率（分子）の構造'!J$41</f>
        <v>82507</v>
      </c>
      <c r="F66" s="135"/>
      <c r="G66" s="135"/>
      <c r="H66" s="135">
        <f>'将来負担比率（分子）の構造'!K$41</f>
        <v>84783</v>
      </c>
      <c r="I66" s="135"/>
      <c r="J66" s="135"/>
      <c r="K66" s="135">
        <f>'将来負担比率（分子）の構造'!L$41</f>
        <v>86675</v>
      </c>
      <c r="L66" s="135"/>
      <c r="M66" s="135"/>
      <c r="N66" s="135">
        <f>'将来負担比率（分子）の構造'!M$41</f>
        <v>87658</v>
      </c>
      <c r="O66" s="135"/>
      <c r="P66" s="135"/>
    </row>
    <row r="67" spans="1:16" x14ac:dyDescent="0.15">
      <c r="A67" s="135" t="s">
        <v>63</v>
      </c>
      <c r="B67" s="135" t="e">
        <f>NA()</f>
        <v>#N/A</v>
      </c>
      <c r="C67" s="135">
        <f>IF(ISNUMBER('将来負担比率（分子）の構造'!I$52), IF('将来負担比率（分子）の構造'!I$52 &lt; 0, 0, '将来負担比率（分子）の構造'!I$52), NA())</f>
        <v>38989</v>
      </c>
      <c r="D67" s="135" t="e">
        <f>NA()</f>
        <v>#N/A</v>
      </c>
      <c r="E67" s="135" t="e">
        <f>NA()</f>
        <v>#N/A</v>
      </c>
      <c r="F67" s="135">
        <f>IF(ISNUMBER('将来負担比率（分子）の構造'!J$52), IF('将来負担比率（分子）の構造'!J$52 &lt; 0, 0, '将来負担比率（分子）の構造'!J$52), NA())</f>
        <v>36899</v>
      </c>
      <c r="G67" s="135" t="e">
        <f>NA()</f>
        <v>#N/A</v>
      </c>
      <c r="H67" s="135" t="e">
        <f>NA()</f>
        <v>#N/A</v>
      </c>
      <c r="I67" s="135">
        <f>IF(ISNUMBER('将来負担比率（分子）の構造'!K$52), IF('将来負担比率（分子）の構造'!K$52 &lt; 0, 0, '将来負担比率（分子）の構造'!K$52), NA())</f>
        <v>36430</v>
      </c>
      <c r="J67" s="135" t="e">
        <f>NA()</f>
        <v>#N/A</v>
      </c>
      <c r="K67" s="135" t="e">
        <f>NA()</f>
        <v>#N/A</v>
      </c>
      <c r="L67" s="135">
        <f>IF(ISNUMBER('将来負担比率（分子）の構造'!L$52), IF('将来負担比率（分子）の構造'!L$52 &lt; 0, 0, '将来負担比率（分子）の構造'!L$52), NA())</f>
        <v>32332</v>
      </c>
      <c r="M67" s="135" t="e">
        <f>NA()</f>
        <v>#N/A</v>
      </c>
      <c r="N67" s="135" t="e">
        <f>NA()</f>
        <v>#N/A</v>
      </c>
      <c r="O67" s="135">
        <f>IF(ISNUMBER('将来負担比率（分子）の構造'!M$52), IF('将来負担比率（分子）の構造'!M$52 &lt; 0, 0, '将来負担比率（分子）の構造'!M$52), NA())</f>
        <v>30342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17316113</v>
      </c>
      <c r="S5" s="613"/>
      <c r="T5" s="613"/>
      <c r="U5" s="613"/>
      <c r="V5" s="613"/>
      <c r="W5" s="613"/>
      <c r="X5" s="613"/>
      <c r="Y5" s="614"/>
      <c r="Z5" s="615">
        <v>32.799999999999997</v>
      </c>
      <c r="AA5" s="615"/>
      <c r="AB5" s="615"/>
      <c r="AC5" s="615"/>
      <c r="AD5" s="616">
        <v>16610971</v>
      </c>
      <c r="AE5" s="616"/>
      <c r="AF5" s="616"/>
      <c r="AG5" s="616"/>
      <c r="AH5" s="616"/>
      <c r="AI5" s="616"/>
      <c r="AJ5" s="616"/>
      <c r="AK5" s="616"/>
      <c r="AL5" s="617">
        <v>56.1</v>
      </c>
      <c r="AM5" s="618"/>
      <c r="AN5" s="618"/>
      <c r="AO5" s="619"/>
      <c r="AP5" s="609" t="s">
        <v>206</v>
      </c>
      <c r="AQ5" s="610"/>
      <c r="AR5" s="610"/>
      <c r="AS5" s="610"/>
      <c r="AT5" s="610"/>
      <c r="AU5" s="610"/>
      <c r="AV5" s="610"/>
      <c r="AW5" s="610"/>
      <c r="AX5" s="610"/>
      <c r="AY5" s="610"/>
      <c r="AZ5" s="610"/>
      <c r="BA5" s="610"/>
      <c r="BB5" s="610"/>
      <c r="BC5" s="610"/>
      <c r="BD5" s="610"/>
      <c r="BE5" s="610"/>
      <c r="BF5" s="611"/>
      <c r="BG5" s="623">
        <v>16604918</v>
      </c>
      <c r="BH5" s="624"/>
      <c r="BI5" s="624"/>
      <c r="BJ5" s="624"/>
      <c r="BK5" s="624"/>
      <c r="BL5" s="624"/>
      <c r="BM5" s="624"/>
      <c r="BN5" s="625"/>
      <c r="BO5" s="626">
        <v>95.9</v>
      </c>
      <c r="BP5" s="626"/>
      <c r="BQ5" s="626"/>
      <c r="BR5" s="626"/>
      <c r="BS5" s="627">
        <v>409903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382686</v>
      </c>
      <c r="S6" s="624"/>
      <c r="T6" s="624"/>
      <c r="U6" s="624"/>
      <c r="V6" s="624"/>
      <c r="W6" s="624"/>
      <c r="X6" s="624"/>
      <c r="Y6" s="625"/>
      <c r="Z6" s="626">
        <v>0.7</v>
      </c>
      <c r="AA6" s="626"/>
      <c r="AB6" s="626"/>
      <c r="AC6" s="626"/>
      <c r="AD6" s="627">
        <v>382686</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16604918</v>
      </c>
      <c r="BH6" s="624"/>
      <c r="BI6" s="624"/>
      <c r="BJ6" s="624"/>
      <c r="BK6" s="624"/>
      <c r="BL6" s="624"/>
      <c r="BM6" s="624"/>
      <c r="BN6" s="625"/>
      <c r="BO6" s="626">
        <v>95.9</v>
      </c>
      <c r="BP6" s="626"/>
      <c r="BQ6" s="626"/>
      <c r="BR6" s="626"/>
      <c r="BS6" s="627">
        <v>409903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332510</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332510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30360</v>
      </c>
      <c r="S7" s="624"/>
      <c r="T7" s="624"/>
      <c r="U7" s="624"/>
      <c r="V7" s="624"/>
      <c r="W7" s="624"/>
      <c r="X7" s="624"/>
      <c r="Y7" s="625"/>
      <c r="Z7" s="626">
        <v>0.1</v>
      </c>
      <c r="AA7" s="626"/>
      <c r="AB7" s="626"/>
      <c r="AC7" s="626"/>
      <c r="AD7" s="627">
        <v>30360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8078203</v>
      </c>
      <c r="BH7" s="624"/>
      <c r="BI7" s="624"/>
      <c r="BJ7" s="624"/>
      <c r="BK7" s="624"/>
      <c r="BL7" s="624"/>
      <c r="BM7" s="624"/>
      <c r="BN7" s="625"/>
      <c r="BO7" s="626">
        <v>46.7</v>
      </c>
      <c r="BP7" s="626"/>
      <c r="BQ7" s="626"/>
      <c r="BR7" s="626"/>
      <c r="BS7" s="627">
        <v>409903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5476385</v>
      </c>
      <c r="CS7" s="624"/>
      <c r="CT7" s="624"/>
      <c r="CU7" s="624"/>
      <c r="CV7" s="624"/>
      <c r="CW7" s="624"/>
      <c r="CX7" s="624"/>
      <c r="CY7" s="625"/>
      <c r="CZ7" s="626">
        <v>10.6</v>
      </c>
      <c r="DA7" s="626"/>
      <c r="DB7" s="626"/>
      <c r="DC7" s="626"/>
      <c r="DD7" s="632">
        <v>466711</v>
      </c>
      <c r="DE7" s="624"/>
      <c r="DF7" s="624"/>
      <c r="DG7" s="624"/>
      <c r="DH7" s="624"/>
      <c r="DI7" s="624"/>
      <c r="DJ7" s="624"/>
      <c r="DK7" s="624"/>
      <c r="DL7" s="624"/>
      <c r="DM7" s="624"/>
      <c r="DN7" s="624"/>
      <c r="DO7" s="624"/>
      <c r="DP7" s="625"/>
      <c r="DQ7" s="632">
        <v>4639408</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71182</v>
      </c>
      <c r="S8" s="624"/>
      <c r="T8" s="624"/>
      <c r="U8" s="624"/>
      <c r="V8" s="624"/>
      <c r="W8" s="624"/>
      <c r="X8" s="624"/>
      <c r="Y8" s="625"/>
      <c r="Z8" s="626">
        <v>0.1</v>
      </c>
      <c r="AA8" s="626"/>
      <c r="AB8" s="626"/>
      <c r="AC8" s="626"/>
      <c r="AD8" s="627">
        <v>71182</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203230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16813002</v>
      </c>
      <c r="CS8" s="624"/>
      <c r="CT8" s="624"/>
      <c r="CU8" s="624"/>
      <c r="CV8" s="624"/>
      <c r="CW8" s="624"/>
      <c r="CX8" s="624"/>
      <c r="CY8" s="625"/>
      <c r="CZ8" s="626">
        <v>32.6</v>
      </c>
      <c r="DA8" s="626"/>
      <c r="DB8" s="626"/>
      <c r="DC8" s="626"/>
      <c r="DD8" s="632">
        <v>1731824</v>
      </c>
      <c r="DE8" s="624"/>
      <c r="DF8" s="624"/>
      <c r="DG8" s="624"/>
      <c r="DH8" s="624"/>
      <c r="DI8" s="624"/>
      <c r="DJ8" s="624"/>
      <c r="DK8" s="624"/>
      <c r="DL8" s="624"/>
      <c r="DM8" s="624"/>
      <c r="DN8" s="624"/>
      <c r="DO8" s="624"/>
      <c r="DP8" s="625"/>
      <c r="DQ8" s="632">
        <v>7922824</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74915</v>
      </c>
      <c r="S9" s="624"/>
      <c r="T9" s="624"/>
      <c r="U9" s="624"/>
      <c r="V9" s="624"/>
      <c r="W9" s="624"/>
      <c r="X9" s="624"/>
      <c r="Y9" s="625"/>
      <c r="Z9" s="626">
        <v>0.1</v>
      </c>
      <c r="AA9" s="626"/>
      <c r="AB9" s="626"/>
      <c r="AC9" s="626"/>
      <c r="AD9" s="627">
        <v>74915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5233336</v>
      </c>
      <c r="BH9" s="624"/>
      <c r="BI9" s="624"/>
      <c r="BJ9" s="624"/>
      <c r="BK9" s="624"/>
      <c r="BL9" s="624"/>
      <c r="BM9" s="624"/>
      <c r="BN9" s="625"/>
      <c r="BO9" s="626">
        <v>30.2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3558435</v>
      </c>
      <c r="CS9" s="624"/>
      <c r="CT9" s="624"/>
      <c r="CU9" s="624"/>
      <c r="CV9" s="624"/>
      <c r="CW9" s="624"/>
      <c r="CX9" s="624"/>
      <c r="CY9" s="625"/>
      <c r="CZ9" s="626">
        <v>6.9</v>
      </c>
      <c r="DA9" s="626"/>
      <c r="DB9" s="626"/>
      <c r="DC9" s="626"/>
      <c r="DD9" s="632">
        <v>115129</v>
      </c>
      <c r="DE9" s="624"/>
      <c r="DF9" s="624"/>
      <c r="DG9" s="624"/>
      <c r="DH9" s="624"/>
      <c r="DI9" s="624"/>
      <c r="DJ9" s="624"/>
      <c r="DK9" s="624"/>
      <c r="DL9" s="624"/>
      <c r="DM9" s="624"/>
      <c r="DN9" s="624"/>
      <c r="DO9" s="624"/>
      <c r="DP9" s="625"/>
      <c r="DQ9" s="632">
        <v>3432077</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2248680</v>
      </c>
      <c r="S10" s="624"/>
      <c r="T10" s="624"/>
      <c r="U10" s="624"/>
      <c r="V10" s="624"/>
      <c r="W10" s="624"/>
      <c r="X10" s="624"/>
      <c r="Y10" s="625"/>
      <c r="Z10" s="626">
        <v>4.3</v>
      </c>
      <c r="AA10" s="626"/>
      <c r="AB10" s="626"/>
      <c r="AC10" s="626"/>
      <c r="AD10" s="627">
        <v>2248680</v>
      </c>
      <c r="AE10" s="627"/>
      <c r="AF10" s="627"/>
      <c r="AG10" s="627"/>
      <c r="AH10" s="627"/>
      <c r="AI10" s="627"/>
      <c r="AJ10" s="627"/>
      <c r="AK10" s="627"/>
      <c r="AL10" s="628">
        <v>7.6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343940</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50434</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7425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2297697</v>
      </c>
      <c r="BH11" s="624"/>
      <c r="BI11" s="624"/>
      <c r="BJ11" s="624"/>
      <c r="BK11" s="624"/>
      <c r="BL11" s="624"/>
      <c r="BM11" s="624"/>
      <c r="BN11" s="625"/>
      <c r="BO11" s="626">
        <v>13.3</v>
      </c>
      <c r="BP11" s="626"/>
      <c r="BQ11" s="626"/>
      <c r="BR11" s="626"/>
      <c r="BS11" s="632">
        <v>409903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985730</v>
      </c>
      <c r="CS11" s="624"/>
      <c r="CT11" s="624"/>
      <c r="CU11" s="624"/>
      <c r="CV11" s="624"/>
      <c r="CW11" s="624"/>
      <c r="CX11" s="624"/>
      <c r="CY11" s="625"/>
      <c r="CZ11" s="626">
        <v>1.9</v>
      </c>
      <c r="DA11" s="626"/>
      <c r="DB11" s="626"/>
      <c r="DC11" s="626"/>
      <c r="DD11" s="632">
        <v>337090</v>
      </c>
      <c r="DE11" s="624"/>
      <c r="DF11" s="624"/>
      <c r="DG11" s="624"/>
      <c r="DH11" s="624"/>
      <c r="DI11" s="624"/>
      <c r="DJ11" s="624"/>
      <c r="DK11" s="624"/>
      <c r="DL11" s="624"/>
      <c r="DM11" s="624"/>
      <c r="DN11" s="624"/>
      <c r="DO11" s="624"/>
      <c r="DP11" s="625"/>
      <c r="DQ11" s="632">
        <v>616437</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7576783</v>
      </c>
      <c r="BH12" s="624"/>
      <c r="BI12" s="624"/>
      <c r="BJ12" s="624"/>
      <c r="BK12" s="624"/>
      <c r="BL12" s="624"/>
      <c r="BM12" s="624"/>
      <c r="BN12" s="625"/>
      <c r="BO12" s="626">
        <v>43.8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1631959</v>
      </c>
      <c r="CS12" s="624"/>
      <c r="CT12" s="624"/>
      <c r="CU12" s="624"/>
      <c r="CV12" s="624"/>
      <c r="CW12" s="624"/>
      <c r="CX12" s="624"/>
      <c r="CY12" s="625"/>
      <c r="CZ12" s="626">
        <v>3.2</v>
      </c>
      <c r="DA12" s="626"/>
      <c r="DB12" s="626"/>
      <c r="DC12" s="626"/>
      <c r="DD12" s="632">
        <v>336976</v>
      </c>
      <c r="DE12" s="624"/>
      <c r="DF12" s="624"/>
      <c r="DG12" s="624"/>
      <c r="DH12" s="624"/>
      <c r="DI12" s="624"/>
      <c r="DJ12" s="624"/>
      <c r="DK12" s="624"/>
      <c r="DL12" s="624"/>
      <c r="DM12" s="624"/>
      <c r="DN12" s="624"/>
      <c r="DO12" s="624"/>
      <c r="DP12" s="625"/>
      <c r="DQ12" s="632">
        <v>1298546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91442</v>
      </c>
      <c r="S13" s="624"/>
      <c r="T13" s="624"/>
      <c r="U13" s="624"/>
      <c r="V13" s="624"/>
      <c r="W13" s="624"/>
      <c r="X13" s="624"/>
      <c r="Y13" s="625"/>
      <c r="Z13" s="626">
        <v>0.2</v>
      </c>
      <c r="AA13" s="626"/>
      <c r="AB13" s="626"/>
      <c r="AC13" s="626"/>
      <c r="AD13" s="627">
        <v>91442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7529869</v>
      </c>
      <c r="BH13" s="624"/>
      <c r="BI13" s="624"/>
      <c r="BJ13" s="624"/>
      <c r="BK13" s="624"/>
      <c r="BL13" s="624"/>
      <c r="BM13" s="624"/>
      <c r="BN13" s="625"/>
      <c r="BO13" s="626">
        <v>43.5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6337040</v>
      </c>
      <c r="CS13" s="624"/>
      <c r="CT13" s="624"/>
      <c r="CU13" s="624"/>
      <c r="CV13" s="624"/>
      <c r="CW13" s="624"/>
      <c r="CX13" s="624"/>
      <c r="CY13" s="625"/>
      <c r="CZ13" s="626">
        <v>12.3</v>
      </c>
      <c r="DA13" s="626"/>
      <c r="DB13" s="626"/>
      <c r="DC13" s="626"/>
      <c r="DD13" s="632">
        <v>2704163</v>
      </c>
      <c r="DE13" s="624"/>
      <c r="DF13" s="624"/>
      <c r="DG13" s="624"/>
      <c r="DH13" s="624"/>
      <c r="DI13" s="624"/>
      <c r="DJ13" s="624"/>
      <c r="DK13" s="624"/>
      <c r="DL13" s="624"/>
      <c r="DM13" s="624"/>
      <c r="DN13" s="624"/>
      <c r="DO13" s="624"/>
      <c r="DP13" s="625"/>
      <c r="DQ13" s="632">
        <v>4005241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240996</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1873792</v>
      </c>
      <c r="CS14" s="624"/>
      <c r="CT14" s="624"/>
      <c r="CU14" s="624"/>
      <c r="CV14" s="624"/>
      <c r="CW14" s="624"/>
      <c r="CX14" s="624"/>
      <c r="CY14" s="625"/>
      <c r="CZ14" s="626">
        <v>3.6</v>
      </c>
      <c r="DA14" s="626"/>
      <c r="DB14" s="626"/>
      <c r="DC14" s="626"/>
      <c r="DD14" s="632">
        <v>495710</v>
      </c>
      <c r="DE14" s="624"/>
      <c r="DF14" s="624"/>
      <c r="DG14" s="624"/>
      <c r="DH14" s="624"/>
      <c r="DI14" s="624"/>
      <c r="DJ14" s="624"/>
      <c r="DK14" s="624"/>
      <c r="DL14" s="624"/>
      <c r="DM14" s="624"/>
      <c r="DN14" s="624"/>
      <c r="DO14" s="624"/>
      <c r="DP14" s="625"/>
      <c r="DQ14" s="632">
        <v>1394309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78778</v>
      </c>
      <c r="S15" s="624"/>
      <c r="T15" s="624"/>
      <c r="U15" s="624"/>
      <c r="V15" s="624"/>
      <c r="W15" s="624"/>
      <c r="X15" s="624"/>
      <c r="Y15" s="625"/>
      <c r="Z15" s="626">
        <v>0.1</v>
      </c>
      <c r="AA15" s="626"/>
      <c r="AB15" s="626"/>
      <c r="AC15" s="626"/>
      <c r="AD15" s="627">
        <v>78778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708926</v>
      </c>
      <c r="BH15" s="624"/>
      <c r="BI15" s="624"/>
      <c r="BJ15" s="624"/>
      <c r="BK15" s="624"/>
      <c r="BL15" s="624"/>
      <c r="BM15" s="624"/>
      <c r="BN15" s="625"/>
      <c r="BO15" s="626">
        <v>4.0999999999999996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7344317</v>
      </c>
      <c r="CS15" s="624"/>
      <c r="CT15" s="624"/>
      <c r="CU15" s="624"/>
      <c r="CV15" s="624"/>
      <c r="CW15" s="624"/>
      <c r="CX15" s="624"/>
      <c r="CY15" s="625"/>
      <c r="CZ15" s="626">
        <v>14.2</v>
      </c>
      <c r="DA15" s="626"/>
      <c r="DB15" s="626"/>
      <c r="DC15" s="626"/>
      <c r="DD15" s="632">
        <v>3648180</v>
      </c>
      <c r="DE15" s="624"/>
      <c r="DF15" s="624"/>
      <c r="DG15" s="624"/>
      <c r="DH15" s="624"/>
      <c r="DI15" s="624"/>
      <c r="DJ15" s="624"/>
      <c r="DK15" s="624"/>
      <c r="DL15" s="624"/>
      <c r="DM15" s="624"/>
      <c r="DN15" s="624"/>
      <c r="DO15" s="624"/>
      <c r="DP15" s="625"/>
      <c r="DQ15" s="632">
        <v>4060634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11472335</v>
      </c>
      <c r="S16" s="624"/>
      <c r="T16" s="624"/>
      <c r="U16" s="624"/>
      <c r="V16" s="624"/>
      <c r="W16" s="624"/>
      <c r="X16" s="624"/>
      <c r="Y16" s="625"/>
      <c r="Z16" s="626">
        <v>21.7</v>
      </c>
      <c r="AA16" s="626"/>
      <c r="AB16" s="626"/>
      <c r="AC16" s="626"/>
      <c r="AD16" s="627">
        <v>10021694</v>
      </c>
      <c r="AE16" s="627"/>
      <c r="AF16" s="627"/>
      <c r="AG16" s="627"/>
      <c r="AH16" s="627"/>
      <c r="AI16" s="627"/>
      <c r="AJ16" s="627"/>
      <c r="AK16" s="627"/>
      <c r="AL16" s="628">
        <v>33.799999999999997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10</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25559</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1259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10021694</v>
      </c>
      <c r="S17" s="624"/>
      <c r="T17" s="624"/>
      <c r="U17" s="624"/>
      <c r="V17" s="624"/>
      <c r="W17" s="624"/>
      <c r="X17" s="624"/>
      <c r="Y17" s="625"/>
      <c r="Z17" s="626">
        <v>19</v>
      </c>
      <c r="AA17" s="626"/>
      <c r="AB17" s="626"/>
      <c r="AC17" s="626"/>
      <c r="AD17" s="627">
        <v>10021694</v>
      </c>
      <c r="AE17" s="627"/>
      <c r="AF17" s="627"/>
      <c r="AG17" s="627"/>
      <c r="AH17" s="627"/>
      <c r="AI17" s="627"/>
      <c r="AJ17" s="627"/>
      <c r="AK17" s="627"/>
      <c r="AL17" s="628">
        <v>33.799999999999997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7220784</v>
      </c>
      <c r="CS17" s="624"/>
      <c r="CT17" s="624"/>
      <c r="CU17" s="624"/>
      <c r="CV17" s="624"/>
      <c r="CW17" s="624"/>
      <c r="CX17" s="624"/>
      <c r="CY17" s="625"/>
      <c r="CZ17" s="626">
        <v>14</v>
      </c>
      <c r="DA17" s="626"/>
      <c r="DB17" s="626"/>
      <c r="DC17" s="626"/>
      <c r="DD17" s="632" t="s">
        <v>109</v>
      </c>
      <c r="DE17" s="624"/>
      <c r="DF17" s="624"/>
      <c r="DG17" s="624"/>
      <c r="DH17" s="624"/>
      <c r="DI17" s="624"/>
      <c r="DJ17" s="624"/>
      <c r="DK17" s="624"/>
      <c r="DL17" s="624"/>
      <c r="DM17" s="624"/>
      <c r="DN17" s="624"/>
      <c r="DO17" s="624"/>
      <c r="DP17" s="625"/>
      <c r="DQ17" s="632">
        <v>7005172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1450641</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711195</v>
      </c>
      <c r="BH19" s="624"/>
      <c r="BI19" s="624"/>
      <c r="BJ19" s="624"/>
      <c r="BK19" s="624"/>
      <c r="BL19" s="624"/>
      <c r="BM19" s="624"/>
      <c r="BN19" s="625"/>
      <c r="BO19" s="626">
        <v>4.0999999999999996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31766491</v>
      </c>
      <c r="S20" s="624"/>
      <c r="T20" s="624"/>
      <c r="U20" s="624"/>
      <c r="V20" s="624"/>
      <c r="W20" s="624"/>
      <c r="X20" s="624"/>
      <c r="Y20" s="625"/>
      <c r="Z20" s="626">
        <v>60.1</v>
      </c>
      <c r="AA20" s="626"/>
      <c r="AB20" s="626"/>
      <c r="AC20" s="626"/>
      <c r="AD20" s="627">
        <v>29610708</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711195</v>
      </c>
      <c r="BH20" s="624"/>
      <c r="BI20" s="624"/>
      <c r="BJ20" s="624"/>
      <c r="BK20" s="624"/>
      <c r="BL20" s="624"/>
      <c r="BM20" s="624"/>
      <c r="BN20" s="625"/>
      <c r="BO20" s="626">
        <v>4.0999999999999996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51649947</v>
      </c>
      <c r="CS20" s="624"/>
      <c r="CT20" s="624"/>
      <c r="CU20" s="624"/>
      <c r="CV20" s="624"/>
      <c r="CW20" s="624"/>
      <c r="CX20" s="624"/>
      <c r="CY20" s="625"/>
      <c r="CZ20" s="626">
        <v>100</v>
      </c>
      <c r="DA20" s="626"/>
      <c r="DB20" s="626"/>
      <c r="DC20" s="626"/>
      <c r="DD20" s="632">
        <v>9835783</v>
      </c>
      <c r="DE20" s="624"/>
      <c r="DF20" s="624"/>
      <c r="DG20" s="624"/>
      <c r="DH20" s="624"/>
      <c r="DI20" s="624"/>
      <c r="DJ20" s="624"/>
      <c r="DK20" s="624"/>
      <c r="DL20" s="624"/>
      <c r="DM20" s="624"/>
      <c r="DN20" s="624"/>
      <c r="DO20" s="624"/>
      <c r="DP20" s="625"/>
      <c r="DQ20" s="632">
        <v>34715842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14795</v>
      </c>
      <c r="S21" s="624"/>
      <c r="T21" s="624"/>
      <c r="U21" s="624"/>
      <c r="V21" s="624"/>
      <c r="W21" s="624"/>
      <c r="X21" s="624"/>
      <c r="Y21" s="625"/>
      <c r="Z21" s="626">
        <v>0</v>
      </c>
      <c r="AA21" s="626"/>
      <c r="AB21" s="626"/>
      <c r="AC21" s="626"/>
      <c r="AD21" s="627">
        <v>14795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6053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628274</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634657</v>
      </c>
      <c r="S23" s="624"/>
      <c r="T23" s="624"/>
      <c r="U23" s="624"/>
      <c r="V23" s="624"/>
      <c r="W23" s="624"/>
      <c r="X23" s="624"/>
      <c r="Y23" s="625"/>
      <c r="Z23" s="626">
        <v>1.2</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705142</v>
      </c>
      <c r="BH23" s="624"/>
      <c r="BI23" s="624"/>
      <c r="BJ23" s="624"/>
      <c r="BK23" s="624"/>
      <c r="BL23" s="624"/>
      <c r="BM23" s="624"/>
      <c r="BN23" s="625"/>
      <c r="BO23" s="626">
        <v>4.0999999999999996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63045</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23378410</v>
      </c>
      <c r="CS24" s="613"/>
      <c r="CT24" s="613"/>
      <c r="CU24" s="613"/>
      <c r="CV24" s="613"/>
      <c r="CW24" s="613"/>
      <c r="CX24" s="613"/>
      <c r="CY24" s="614"/>
      <c r="CZ24" s="650">
        <v>45.3</v>
      </c>
      <c r="DA24" s="651"/>
      <c r="DB24" s="651"/>
      <c r="DC24" s="652"/>
      <c r="DD24" s="649">
        <v>16599692</v>
      </c>
      <c r="DE24" s="613"/>
      <c r="DF24" s="613"/>
      <c r="DG24" s="613"/>
      <c r="DH24" s="613"/>
      <c r="DI24" s="613"/>
      <c r="DJ24" s="613"/>
      <c r="DK24" s="614"/>
      <c r="DL24" s="649">
        <v>16511240</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6204359</v>
      </c>
      <c r="S25" s="624"/>
      <c r="T25" s="624"/>
      <c r="U25" s="624"/>
      <c r="V25" s="624"/>
      <c r="W25" s="624"/>
      <c r="X25" s="624"/>
      <c r="Y25" s="625"/>
      <c r="Z25" s="626">
        <v>11.7</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6731090</v>
      </c>
      <c r="CS25" s="655"/>
      <c r="CT25" s="655"/>
      <c r="CU25" s="655"/>
      <c r="CV25" s="655"/>
      <c r="CW25" s="655"/>
      <c r="CX25" s="655"/>
      <c r="CY25" s="656"/>
      <c r="CZ25" s="657">
        <v>13</v>
      </c>
      <c r="DA25" s="658"/>
      <c r="DB25" s="658"/>
      <c r="DC25" s="659"/>
      <c r="DD25" s="632">
        <v>6183183</v>
      </c>
      <c r="DE25" s="655"/>
      <c r="DF25" s="655"/>
      <c r="DG25" s="655"/>
      <c r="DH25" s="655"/>
      <c r="DI25" s="655"/>
      <c r="DJ25" s="655"/>
      <c r="DK25" s="656"/>
      <c r="DL25" s="632">
        <v>6182976</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4276219</v>
      </c>
      <c r="CS26" s="624"/>
      <c r="CT26" s="624"/>
      <c r="CU26" s="624"/>
      <c r="CV26" s="624"/>
      <c r="CW26" s="624"/>
      <c r="CX26" s="624"/>
      <c r="CY26" s="625"/>
      <c r="CZ26" s="657">
        <v>8.3000000000000007</v>
      </c>
      <c r="DA26" s="658"/>
      <c r="DB26" s="658"/>
      <c r="DC26" s="659"/>
      <c r="DD26" s="632">
        <v>3778032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3507712</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17316113</v>
      </c>
      <c r="BH27" s="624"/>
      <c r="BI27" s="624"/>
      <c r="BJ27" s="624"/>
      <c r="BK27" s="624"/>
      <c r="BL27" s="624"/>
      <c r="BM27" s="624"/>
      <c r="BN27" s="625"/>
      <c r="BO27" s="626">
        <v>100</v>
      </c>
      <c r="BP27" s="626"/>
      <c r="BQ27" s="626"/>
      <c r="BR27" s="626"/>
      <c r="BS27" s="632">
        <v>409903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9426536</v>
      </c>
      <c r="CS27" s="655"/>
      <c r="CT27" s="655"/>
      <c r="CU27" s="655"/>
      <c r="CV27" s="655"/>
      <c r="CW27" s="655"/>
      <c r="CX27" s="655"/>
      <c r="CY27" s="656"/>
      <c r="CZ27" s="657">
        <v>18.3</v>
      </c>
      <c r="DA27" s="658"/>
      <c r="DB27" s="658"/>
      <c r="DC27" s="659"/>
      <c r="DD27" s="632">
        <v>3411337</v>
      </c>
      <c r="DE27" s="655"/>
      <c r="DF27" s="655"/>
      <c r="DG27" s="655"/>
      <c r="DH27" s="655"/>
      <c r="DI27" s="655"/>
      <c r="DJ27" s="655"/>
      <c r="DK27" s="656"/>
      <c r="DL27" s="632">
        <v>3323092</v>
      </c>
      <c r="DM27" s="655"/>
      <c r="DN27" s="655"/>
      <c r="DO27" s="655"/>
      <c r="DP27" s="655"/>
      <c r="DQ27" s="655"/>
      <c r="DR27" s="655"/>
      <c r="DS27" s="655"/>
      <c r="DT27" s="655"/>
      <c r="DU27" s="655"/>
      <c r="DV27" s="656"/>
      <c r="DW27" s="628">
        <v>10.5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242310</v>
      </c>
      <c r="S28" s="624"/>
      <c r="T28" s="624"/>
      <c r="U28" s="624"/>
      <c r="V28" s="624"/>
      <c r="W28" s="624"/>
      <c r="X28" s="624"/>
      <c r="Y28" s="625"/>
      <c r="Z28" s="626">
        <v>0.5</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7220784</v>
      </c>
      <c r="CS28" s="624"/>
      <c r="CT28" s="624"/>
      <c r="CU28" s="624"/>
      <c r="CV28" s="624"/>
      <c r="CW28" s="624"/>
      <c r="CX28" s="624"/>
      <c r="CY28" s="625"/>
      <c r="CZ28" s="657">
        <v>14</v>
      </c>
      <c r="DA28" s="658"/>
      <c r="DB28" s="658"/>
      <c r="DC28" s="659"/>
      <c r="DD28" s="632">
        <v>7005172</v>
      </c>
      <c r="DE28" s="624"/>
      <c r="DF28" s="624"/>
      <c r="DG28" s="624"/>
      <c r="DH28" s="624"/>
      <c r="DI28" s="624"/>
      <c r="DJ28" s="624"/>
      <c r="DK28" s="625"/>
      <c r="DL28" s="632">
        <v>7005172</v>
      </c>
      <c r="DM28" s="624"/>
      <c r="DN28" s="624"/>
      <c r="DO28" s="624"/>
      <c r="DP28" s="624"/>
      <c r="DQ28" s="624"/>
      <c r="DR28" s="624"/>
      <c r="DS28" s="624"/>
      <c r="DT28" s="624"/>
      <c r="DU28" s="624"/>
      <c r="DV28" s="625"/>
      <c r="DW28" s="628">
        <v>22.2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21082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7220784</v>
      </c>
      <c r="CS29" s="655"/>
      <c r="CT29" s="655"/>
      <c r="CU29" s="655"/>
      <c r="CV29" s="655"/>
      <c r="CW29" s="655"/>
      <c r="CX29" s="655"/>
      <c r="CY29" s="656"/>
      <c r="CZ29" s="657">
        <v>14</v>
      </c>
      <c r="DA29" s="658"/>
      <c r="DB29" s="658"/>
      <c r="DC29" s="659"/>
      <c r="DD29" s="632">
        <v>7005172</v>
      </c>
      <c r="DE29" s="655"/>
      <c r="DF29" s="655"/>
      <c r="DG29" s="655"/>
      <c r="DH29" s="655"/>
      <c r="DI29" s="655"/>
      <c r="DJ29" s="655"/>
      <c r="DK29" s="656"/>
      <c r="DL29" s="632">
        <v>7005172</v>
      </c>
      <c r="DM29" s="655"/>
      <c r="DN29" s="655"/>
      <c r="DO29" s="655"/>
      <c r="DP29" s="655"/>
      <c r="DQ29" s="655"/>
      <c r="DR29" s="655"/>
      <c r="DS29" s="655"/>
      <c r="DT29" s="655"/>
      <c r="DU29" s="655"/>
      <c r="DV29" s="656"/>
      <c r="DW29" s="628">
        <v>22.2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19056</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95.4</v>
      </c>
      <c r="BN30" s="682"/>
      <c r="BO30" s="682"/>
      <c r="BP30" s="682"/>
      <c r="BQ30" s="683"/>
      <c r="BR30" s="681">
        <v>99.1</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6272220</v>
      </c>
      <c r="CS30" s="624"/>
      <c r="CT30" s="624"/>
      <c r="CU30" s="624"/>
      <c r="CV30" s="624"/>
      <c r="CW30" s="624"/>
      <c r="CX30" s="624"/>
      <c r="CY30" s="625"/>
      <c r="CZ30" s="657">
        <v>12.1</v>
      </c>
      <c r="DA30" s="658"/>
      <c r="DB30" s="658"/>
      <c r="DC30" s="659"/>
      <c r="DD30" s="632">
        <v>6090335</v>
      </c>
      <c r="DE30" s="624"/>
      <c r="DF30" s="624"/>
      <c r="DG30" s="624"/>
      <c r="DH30" s="624"/>
      <c r="DI30" s="624"/>
      <c r="DJ30" s="624"/>
      <c r="DK30" s="625"/>
      <c r="DL30" s="632">
        <v>6090335</v>
      </c>
      <c r="DM30" s="624"/>
      <c r="DN30" s="624"/>
      <c r="DO30" s="624"/>
      <c r="DP30" s="624"/>
      <c r="DQ30" s="624"/>
      <c r="DR30" s="624"/>
      <c r="DS30" s="624"/>
      <c r="DT30" s="624"/>
      <c r="DU30" s="624"/>
      <c r="DV30" s="625"/>
      <c r="DW30" s="628">
        <v>19.3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1689885</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97.6</v>
      </c>
      <c r="BN31" s="679"/>
      <c r="BO31" s="679"/>
      <c r="BP31" s="679"/>
      <c r="BQ31" s="680"/>
      <c r="BR31" s="678">
        <v>99.2</v>
      </c>
      <c r="BS31" s="655"/>
      <c r="BT31" s="655"/>
      <c r="BU31" s="655"/>
      <c r="BV31" s="655"/>
      <c r="BW31" s="655"/>
      <c r="BX31" s="629">
        <v>97</v>
      </c>
      <c r="BY31" s="679"/>
      <c r="BZ31" s="679"/>
      <c r="CA31" s="679"/>
      <c r="CB31" s="680"/>
      <c r="CD31" s="686"/>
      <c r="CE31" s="687"/>
      <c r="CF31" s="637" t="s">
        <v>294</v>
      </c>
      <c r="CG31" s="638"/>
      <c r="CH31" s="638"/>
      <c r="CI31" s="638"/>
      <c r="CJ31" s="638"/>
      <c r="CK31" s="638"/>
      <c r="CL31" s="638"/>
      <c r="CM31" s="638"/>
      <c r="CN31" s="638"/>
      <c r="CO31" s="638"/>
      <c r="CP31" s="638"/>
      <c r="CQ31" s="639"/>
      <c r="CR31" s="623">
        <v>948564</v>
      </c>
      <c r="CS31" s="655"/>
      <c r="CT31" s="655"/>
      <c r="CU31" s="655"/>
      <c r="CV31" s="655"/>
      <c r="CW31" s="655"/>
      <c r="CX31" s="655"/>
      <c r="CY31" s="656"/>
      <c r="CZ31" s="657">
        <v>1.8</v>
      </c>
      <c r="DA31" s="658"/>
      <c r="DB31" s="658"/>
      <c r="DC31" s="659"/>
      <c r="DD31" s="632">
        <v>914837</v>
      </c>
      <c r="DE31" s="655"/>
      <c r="DF31" s="655"/>
      <c r="DG31" s="655"/>
      <c r="DH31" s="655"/>
      <c r="DI31" s="655"/>
      <c r="DJ31" s="655"/>
      <c r="DK31" s="656"/>
      <c r="DL31" s="632">
        <v>914837</v>
      </c>
      <c r="DM31" s="655"/>
      <c r="DN31" s="655"/>
      <c r="DO31" s="655"/>
      <c r="DP31" s="655"/>
      <c r="DQ31" s="655"/>
      <c r="DR31" s="655"/>
      <c r="DS31" s="655"/>
      <c r="DT31" s="655"/>
      <c r="DU31" s="655"/>
      <c r="DV31" s="656"/>
      <c r="DW31" s="628">
        <v>2.9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777466</v>
      </c>
      <c r="S32" s="624"/>
      <c r="T32" s="624"/>
      <c r="U32" s="624"/>
      <c r="V32" s="624"/>
      <c r="W32" s="624"/>
      <c r="X32" s="624"/>
      <c r="Y32" s="625"/>
      <c r="Z32" s="626">
        <v>1.5</v>
      </c>
      <c r="AA32" s="626"/>
      <c r="AB32" s="626"/>
      <c r="AC32" s="626"/>
      <c r="AD32" s="627">
        <v>3877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92.9</v>
      </c>
      <c r="BN32" s="691"/>
      <c r="BO32" s="691"/>
      <c r="BP32" s="691"/>
      <c r="BQ32" s="693"/>
      <c r="BR32" s="690">
        <v>99</v>
      </c>
      <c r="BS32" s="691"/>
      <c r="BT32" s="691"/>
      <c r="BU32" s="691"/>
      <c r="BV32" s="691"/>
      <c r="BW32" s="691"/>
      <c r="BX32" s="692">
        <v>92.5</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7266141</v>
      </c>
      <c r="S33" s="624"/>
      <c r="T33" s="624"/>
      <c r="U33" s="624"/>
      <c r="V33" s="624"/>
      <c r="W33" s="624"/>
      <c r="X33" s="624"/>
      <c r="Y33" s="625"/>
      <c r="Z33" s="626">
        <v>13.8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18410195</v>
      </c>
      <c r="CS33" s="655"/>
      <c r="CT33" s="655"/>
      <c r="CU33" s="655"/>
      <c r="CV33" s="655"/>
      <c r="CW33" s="655"/>
      <c r="CX33" s="655"/>
      <c r="CY33" s="656"/>
      <c r="CZ33" s="657">
        <v>35.6</v>
      </c>
      <c r="DA33" s="658"/>
      <c r="DB33" s="658"/>
      <c r="DC33" s="659"/>
      <c r="DD33" s="632">
        <v>15999579</v>
      </c>
      <c r="DE33" s="655"/>
      <c r="DF33" s="655"/>
      <c r="DG33" s="655"/>
      <c r="DH33" s="655"/>
      <c r="DI33" s="655"/>
      <c r="DJ33" s="655"/>
      <c r="DK33" s="656"/>
      <c r="DL33" s="632">
        <v>12806737</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6210059</v>
      </c>
      <c r="CS34" s="624"/>
      <c r="CT34" s="624"/>
      <c r="CU34" s="624"/>
      <c r="CV34" s="624"/>
      <c r="CW34" s="624"/>
      <c r="CX34" s="624"/>
      <c r="CY34" s="625"/>
      <c r="CZ34" s="657">
        <v>12</v>
      </c>
      <c r="DA34" s="658"/>
      <c r="DB34" s="658"/>
      <c r="DC34" s="659"/>
      <c r="DD34" s="632">
        <v>5121430</v>
      </c>
      <c r="DE34" s="624"/>
      <c r="DF34" s="624"/>
      <c r="DG34" s="624"/>
      <c r="DH34" s="624"/>
      <c r="DI34" s="624"/>
      <c r="DJ34" s="624"/>
      <c r="DK34" s="625"/>
      <c r="DL34" s="632">
        <v>4596413</v>
      </c>
      <c r="DM34" s="624"/>
      <c r="DN34" s="624"/>
      <c r="DO34" s="624"/>
      <c r="DP34" s="624"/>
      <c r="DQ34" s="624"/>
      <c r="DR34" s="624"/>
      <c r="DS34" s="624"/>
      <c r="DT34" s="624"/>
      <c r="DU34" s="624"/>
      <c r="DV34" s="625"/>
      <c r="DW34" s="628">
        <v>14.6</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1921341</v>
      </c>
      <c r="S35" s="624"/>
      <c r="T35" s="624"/>
      <c r="U35" s="624"/>
      <c r="V35" s="624"/>
      <c r="W35" s="624"/>
      <c r="X35" s="624"/>
      <c r="Y35" s="625"/>
      <c r="Z35" s="626">
        <v>3.6</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6633011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172682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227252</v>
      </c>
      <c r="CS35" s="655"/>
      <c r="CT35" s="655"/>
      <c r="CU35" s="655"/>
      <c r="CV35" s="655"/>
      <c r="CW35" s="655"/>
      <c r="CX35" s="655"/>
      <c r="CY35" s="656"/>
      <c r="CZ35" s="657">
        <v>0.4</v>
      </c>
      <c r="DA35" s="658"/>
      <c r="DB35" s="658"/>
      <c r="DC35" s="659"/>
      <c r="DD35" s="632">
        <v>221343</v>
      </c>
      <c r="DE35" s="655"/>
      <c r="DF35" s="655"/>
      <c r="DG35" s="655"/>
      <c r="DH35" s="655"/>
      <c r="DI35" s="655"/>
      <c r="DJ35" s="655"/>
      <c r="DK35" s="656"/>
      <c r="DL35" s="632">
        <v>221343</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52835273</v>
      </c>
      <c r="S36" s="696"/>
      <c r="T36" s="696"/>
      <c r="U36" s="696"/>
      <c r="V36" s="696"/>
      <c r="W36" s="696"/>
      <c r="X36" s="696"/>
      <c r="Y36" s="697"/>
      <c r="Z36" s="698">
        <v>100</v>
      </c>
      <c r="AA36" s="698"/>
      <c r="AB36" s="698"/>
      <c r="AC36" s="698"/>
      <c r="AD36" s="699">
        <v>29629380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2006673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-25339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7482994</v>
      </c>
      <c r="CS36" s="624"/>
      <c r="CT36" s="624"/>
      <c r="CU36" s="624"/>
      <c r="CV36" s="624"/>
      <c r="CW36" s="624"/>
      <c r="CX36" s="624"/>
      <c r="CY36" s="625"/>
      <c r="CZ36" s="657">
        <v>14.5</v>
      </c>
      <c r="DA36" s="658"/>
      <c r="DB36" s="658"/>
      <c r="DC36" s="659"/>
      <c r="DD36" s="632">
        <v>6927955</v>
      </c>
      <c r="DE36" s="624"/>
      <c r="DF36" s="624"/>
      <c r="DG36" s="624"/>
      <c r="DH36" s="624"/>
      <c r="DI36" s="624"/>
      <c r="DJ36" s="624"/>
      <c r="DK36" s="625"/>
      <c r="DL36" s="632">
        <v>5359354</v>
      </c>
      <c r="DM36" s="624"/>
      <c r="DN36" s="624"/>
      <c r="DO36" s="624"/>
      <c r="DP36" s="624"/>
      <c r="DQ36" s="624"/>
      <c r="DR36" s="624"/>
      <c r="DS36" s="624"/>
      <c r="DT36" s="624"/>
      <c r="DU36" s="624"/>
      <c r="DV36" s="625"/>
      <c r="DW36" s="628">
        <v>17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1005649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14222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1936930</v>
      </c>
      <c r="CS37" s="655"/>
      <c r="CT37" s="655"/>
      <c r="CU37" s="655"/>
      <c r="CV37" s="655"/>
      <c r="CW37" s="655"/>
      <c r="CX37" s="655"/>
      <c r="CY37" s="656"/>
      <c r="CZ37" s="657">
        <v>3.8</v>
      </c>
      <c r="DA37" s="658"/>
      <c r="DB37" s="658"/>
      <c r="DC37" s="659"/>
      <c r="DD37" s="632">
        <v>1936930</v>
      </c>
      <c r="DE37" s="655"/>
      <c r="DF37" s="655"/>
      <c r="DG37" s="655"/>
      <c r="DH37" s="655"/>
      <c r="DI37" s="655"/>
      <c r="DJ37" s="655"/>
      <c r="DK37" s="656"/>
      <c r="DL37" s="632">
        <v>1173442</v>
      </c>
      <c r="DM37" s="655"/>
      <c r="DN37" s="655"/>
      <c r="DO37" s="655"/>
      <c r="DP37" s="655"/>
      <c r="DQ37" s="655"/>
      <c r="DR37" s="655"/>
      <c r="DS37" s="655"/>
      <c r="DT37" s="655"/>
      <c r="DU37" s="655"/>
      <c r="DV37" s="656"/>
      <c r="DW37" s="628">
        <v>3.7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230000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24058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3598439</v>
      </c>
      <c r="CS38" s="624"/>
      <c r="CT38" s="624"/>
      <c r="CU38" s="624"/>
      <c r="CV38" s="624"/>
      <c r="CW38" s="624"/>
      <c r="CX38" s="624"/>
      <c r="CY38" s="625"/>
      <c r="CZ38" s="657">
        <v>7</v>
      </c>
      <c r="DA38" s="658"/>
      <c r="DB38" s="658"/>
      <c r="DC38" s="659"/>
      <c r="DD38" s="632">
        <v>2967510</v>
      </c>
      <c r="DE38" s="624"/>
      <c r="DF38" s="624"/>
      <c r="DG38" s="624"/>
      <c r="DH38" s="624"/>
      <c r="DI38" s="624"/>
      <c r="DJ38" s="624"/>
      <c r="DK38" s="625"/>
      <c r="DL38" s="632">
        <v>2629627</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33307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836640</v>
      </c>
      <c r="CS39" s="655"/>
      <c r="CT39" s="655"/>
      <c r="CU39" s="655"/>
      <c r="CV39" s="655"/>
      <c r="CW39" s="655"/>
      <c r="CX39" s="655"/>
      <c r="CY39" s="656"/>
      <c r="CZ39" s="657">
        <v>1.6</v>
      </c>
      <c r="DA39" s="658"/>
      <c r="DB39" s="658"/>
      <c r="DC39" s="659"/>
      <c r="DD39" s="632">
        <v>751341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891387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54811</v>
      </c>
      <c r="CS40" s="624"/>
      <c r="CT40" s="624"/>
      <c r="CU40" s="624"/>
      <c r="CV40" s="624"/>
      <c r="CW40" s="624"/>
      <c r="CX40" s="624"/>
      <c r="CY40" s="625"/>
      <c r="CZ40" s="657">
        <v>0.1</v>
      </c>
      <c r="DA40" s="658"/>
      <c r="DB40" s="658"/>
      <c r="DC40" s="659"/>
      <c r="DD40" s="632">
        <v>10000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2465995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9861342</v>
      </c>
      <c r="CS42" s="624"/>
      <c r="CT42" s="624"/>
      <c r="CU42" s="624"/>
      <c r="CV42" s="624"/>
      <c r="CW42" s="624"/>
      <c r="CX42" s="624"/>
      <c r="CY42" s="625"/>
      <c r="CZ42" s="657">
        <v>19.100000000000001</v>
      </c>
      <c r="DA42" s="706"/>
      <c r="DB42" s="706"/>
      <c r="DC42" s="707"/>
      <c r="DD42" s="632">
        <v>2116571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158978</v>
      </c>
      <c r="CS43" s="655"/>
      <c r="CT43" s="655"/>
      <c r="CU43" s="655"/>
      <c r="CV43" s="655"/>
      <c r="CW43" s="655"/>
      <c r="CX43" s="655"/>
      <c r="CY43" s="656"/>
      <c r="CZ43" s="657">
        <v>0.3</v>
      </c>
      <c r="DA43" s="658"/>
      <c r="DB43" s="658"/>
      <c r="DC43" s="659"/>
      <c r="DD43" s="632">
        <v>158978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9835783</v>
      </c>
      <c r="CS44" s="624"/>
      <c r="CT44" s="624"/>
      <c r="CU44" s="624"/>
      <c r="CV44" s="624"/>
      <c r="CW44" s="624"/>
      <c r="CX44" s="624"/>
      <c r="CY44" s="625"/>
      <c r="CZ44" s="657">
        <v>19</v>
      </c>
      <c r="DA44" s="706"/>
      <c r="DB44" s="706"/>
      <c r="DC44" s="707"/>
      <c r="DD44" s="632">
        <v>2115312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4217626</v>
      </c>
      <c r="CS45" s="655"/>
      <c r="CT45" s="655"/>
      <c r="CU45" s="655"/>
      <c r="CV45" s="655"/>
      <c r="CW45" s="655"/>
      <c r="CX45" s="655"/>
      <c r="CY45" s="656"/>
      <c r="CZ45" s="657">
        <v>8.1999999999999993</v>
      </c>
      <c r="DA45" s="658"/>
      <c r="DB45" s="658"/>
      <c r="DC45" s="659"/>
      <c r="DD45" s="632">
        <v>234434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5364752</v>
      </c>
      <c r="CS46" s="624"/>
      <c r="CT46" s="624"/>
      <c r="CU46" s="624"/>
      <c r="CV46" s="624"/>
      <c r="CW46" s="624"/>
      <c r="CX46" s="624"/>
      <c r="CY46" s="625"/>
      <c r="CZ46" s="657">
        <v>10.4</v>
      </c>
      <c r="DA46" s="706"/>
      <c r="DB46" s="706"/>
      <c r="DC46" s="707"/>
      <c r="DD46" s="632">
        <v>1801673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25559</v>
      </c>
      <c r="CS47" s="655"/>
      <c r="CT47" s="655"/>
      <c r="CU47" s="655"/>
      <c r="CV47" s="655"/>
      <c r="CW47" s="655"/>
      <c r="CX47" s="655"/>
      <c r="CY47" s="656"/>
      <c r="CZ47" s="657">
        <v>0</v>
      </c>
      <c r="DA47" s="658"/>
      <c r="DB47" s="658"/>
      <c r="DC47" s="659"/>
      <c r="DD47" s="632">
        <v>1259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51649947</v>
      </c>
      <c r="CS49" s="691"/>
      <c r="CT49" s="691"/>
      <c r="CU49" s="691"/>
      <c r="CV49" s="691"/>
      <c r="CW49" s="691"/>
      <c r="CX49" s="691"/>
      <c r="CY49" s="718"/>
      <c r="CZ49" s="719">
        <v>100</v>
      </c>
      <c r="DA49" s="720"/>
      <c r="DB49" s="720"/>
      <c r="DC49" s="721"/>
      <c r="DD49" s="722">
        <v>34715842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A7" sqref="AA7:AE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52697</v>
      </c>
      <c r="R7" s="753"/>
      <c r="S7" s="753"/>
      <c r="T7" s="753"/>
      <c r="U7" s="753"/>
      <c r="V7" s="753">
        <v>51512</v>
      </c>
      <c r="W7" s="753"/>
      <c r="X7" s="753"/>
      <c r="Y7" s="753"/>
      <c r="Z7" s="753"/>
      <c r="AA7" s="753">
        <v>1185</v>
      </c>
      <c r="AB7" s="753"/>
      <c r="AC7" s="753"/>
      <c r="AD7" s="753"/>
      <c r="AE7" s="754"/>
      <c r="AF7" s="755">
        <v>1131</v>
      </c>
      <c r="AG7" s="756"/>
      <c r="AH7" s="756"/>
      <c r="AI7" s="756"/>
      <c r="AJ7" s="757"/>
      <c r="AK7" s="792">
        <v>19</v>
      </c>
      <c r="AL7" s="793"/>
      <c r="AM7" s="793"/>
      <c r="AN7" s="793"/>
      <c r="AO7" s="793"/>
      <c r="AP7" s="793">
        <v>87465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1867</v>
      </c>
      <c r="CN7" s="790"/>
      <c r="CO7" s="790"/>
      <c r="CP7" s="790"/>
      <c r="CQ7" s="791"/>
      <c r="CR7" s="789">
        <v>10</v>
      </c>
      <c r="CS7" s="790"/>
      <c r="CT7" s="790"/>
      <c r="CU7" s="790"/>
      <c r="CV7" s="791"/>
      <c r="CW7" s="789">
        <v>8</v>
      </c>
      <c r="CX7" s="790"/>
      <c r="CY7" s="790"/>
      <c r="CZ7" s="790"/>
      <c r="DA7" s="791"/>
      <c r="DB7" s="789" t="s">
        <v>479</v>
      </c>
      <c r="DC7" s="790"/>
      <c r="DD7" s="790"/>
      <c r="DE7" s="790"/>
      <c r="DF7" s="791"/>
      <c r="DG7" s="789">
        <v>1736</v>
      </c>
      <c r="DH7" s="790"/>
      <c r="DI7" s="790"/>
      <c r="DJ7" s="790"/>
      <c r="DK7" s="791"/>
      <c r="DL7" s="789" t="s">
        <v>479</v>
      </c>
      <c r="DM7" s="790"/>
      <c r="DN7" s="790"/>
      <c r="DO7" s="790"/>
      <c r="DP7" s="791"/>
      <c r="DQ7" s="789">
        <v>664</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36</v>
      </c>
      <c r="R8" s="777"/>
      <c r="S8" s="777"/>
      <c r="T8" s="777"/>
      <c r="U8" s="777"/>
      <c r="V8" s="777">
        <v>36</v>
      </c>
      <c r="W8" s="777"/>
      <c r="X8" s="777"/>
      <c r="Y8" s="777"/>
      <c r="Z8" s="777"/>
      <c r="AA8" s="777">
        <v>0</v>
      </c>
      <c r="AB8" s="777"/>
      <c r="AC8" s="777"/>
      <c r="AD8" s="777"/>
      <c r="AE8" s="778"/>
      <c r="AF8" s="779">
        <v>0</v>
      </c>
      <c r="AG8" s="780"/>
      <c r="AH8" s="780"/>
      <c r="AI8" s="780"/>
      <c r="AJ8" s="781"/>
      <c r="AK8" s="782" t="s">
        <v>479</v>
      </c>
      <c r="AL8" s="783"/>
      <c r="AM8" s="783"/>
      <c r="AN8" s="783"/>
      <c r="AO8" s="783"/>
      <c r="AP8" s="783">
        <v>193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10</v>
      </c>
      <c r="CI8" s="800"/>
      <c r="CJ8" s="800"/>
      <c r="CK8" s="800"/>
      <c r="CL8" s="801"/>
      <c r="CM8" s="799">
        <v>120</v>
      </c>
      <c r="CN8" s="800"/>
      <c r="CO8" s="800"/>
      <c r="CP8" s="800"/>
      <c r="CQ8" s="801"/>
      <c r="CR8" s="799">
        <v>30</v>
      </c>
      <c r="CS8" s="800"/>
      <c r="CT8" s="800"/>
      <c r="CU8" s="800"/>
      <c r="CV8" s="801"/>
      <c r="CW8" s="799">
        <v>0</v>
      </c>
      <c r="CX8" s="800"/>
      <c r="CY8" s="800"/>
      <c r="CZ8" s="800"/>
      <c r="DA8" s="801"/>
      <c r="DB8" s="799" t="s">
        <v>479</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8</v>
      </c>
      <c r="R9" s="777"/>
      <c r="S9" s="777"/>
      <c r="T9" s="777"/>
      <c r="U9" s="777"/>
      <c r="V9" s="777">
        <v>8</v>
      </c>
      <c r="W9" s="777"/>
      <c r="X9" s="777"/>
      <c r="Y9" s="777"/>
      <c r="Z9" s="777"/>
      <c r="AA9" s="777">
        <v>0</v>
      </c>
      <c r="AB9" s="777"/>
      <c r="AC9" s="777"/>
      <c r="AD9" s="777"/>
      <c r="AE9" s="778"/>
      <c r="AF9" s="779" t="s">
        <v>109</v>
      </c>
      <c r="AG9" s="780"/>
      <c r="AH9" s="780"/>
      <c r="AI9" s="780"/>
      <c r="AJ9" s="781"/>
      <c r="AK9" s="782" t="s">
        <v>479</v>
      </c>
      <c r="AL9" s="783"/>
      <c r="AM9" s="783"/>
      <c r="AN9" s="783"/>
      <c r="AO9" s="783"/>
      <c r="AP9" s="783" t="s">
        <v>479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-139</v>
      </c>
      <c r="CI9" s="800"/>
      <c r="CJ9" s="800"/>
      <c r="CK9" s="800"/>
      <c r="CL9" s="801"/>
      <c r="CM9" s="799">
        <v>1081</v>
      </c>
      <c r="CN9" s="800"/>
      <c r="CO9" s="800"/>
      <c r="CP9" s="800"/>
      <c r="CQ9" s="801"/>
      <c r="CR9" s="799">
        <v>175</v>
      </c>
      <c r="CS9" s="800"/>
      <c r="CT9" s="800"/>
      <c r="CU9" s="800"/>
      <c r="CV9" s="801"/>
      <c r="CW9" s="799">
        <v>0</v>
      </c>
      <c r="CX9" s="800"/>
      <c r="CY9" s="800"/>
      <c r="CZ9" s="800"/>
      <c r="DA9" s="801"/>
      <c r="DB9" s="799" t="s">
        <v>479</v>
      </c>
      <c r="DC9" s="800"/>
      <c r="DD9" s="800"/>
      <c r="DE9" s="800"/>
      <c r="DF9" s="801"/>
      <c r="DG9" s="799" t="s">
        <v>479</v>
      </c>
      <c r="DH9" s="800"/>
      <c r="DI9" s="800"/>
      <c r="DJ9" s="800"/>
      <c r="DK9" s="801"/>
      <c r="DL9" s="799" t="s">
        <v>479</v>
      </c>
      <c r="DM9" s="800"/>
      <c r="DN9" s="800"/>
      <c r="DO9" s="800"/>
      <c r="DP9" s="801"/>
      <c r="DQ9" s="799" t="s">
        <v>479</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-6</v>
      </c>
      <c r="CI10" s="800"/>
      <c r="CJ10" s="800"/>
      <c r="CK10" s="800"/>
      <c r="CL10" s="801"/>
      <c r="CM10" s="799">
        <v>707</v>
      </c>
      <c r="CN10" s="800"/>
      <c r="CO10" s="800"/>
      <c r="CP10" s="800"/>
      <c r="CQ10" s="801"/>
      <c r="CR10" s="799">
        <v>15</v>
      </c>
      <c r="CS10" s="800"/>
      <c r="CT10" s="800"/>
      <c r="CU10" s="800"/>
      <c r="CV10" s="801"/>
      <c r="CW10" s="799">
        <v>0</v>
      </c>
      <c r="CX10" s="800"/>
      <c r="CY10" s="800"/>
      <c r="CZ10" s="800"/>
      <c r="DA10" s="801"/>
      <c r="DB10" s="799" t="s">
        <v>479</v>
      </c>
      <c r="DC10" s="800"/>
      <c r="DD10" s="800"/>
      <c r="DE10" s="800"/>
      <c r="DF10" s="801"/>
      <c r="DG10" s="799" t="s">
        <v>479</v>
      </c>
      <c r="DH10" s="800"/>
      <c r="DI10" s="800"/>
      <c r="DJ10" s="800"/>
      <c r="DK10" s="801"/>
      <c r="DL10" s="799" t="s">
        <v>479</v>
      </c>
      <c r="DM10" s="800"/>
      <c r="DN10" s="800"/>
      <c r="DO10" s="800"/>
      <c r="DP10" s="801"/>
      <c r="DQ10" s="799" t="s">
        <v>479</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799">
        <v>11</v>
      </c>
      <c r="CI11" s="800"/>
      <c r="CJ11" s="800"/>
      <c r="CK11" s="800"/>
      <c r="CL11" s="801"/>
      <c r="CM11" s="799">
        <v>570</v>
      </c>
      <c r="CN11" s="800"/>
      <c r="CO11" s="800"/>
      <c r="CP11" s="800"/>
      <c r="CQ11" s="801"/>
      <c r="CR11" s="799">
        <v>47</v>
      </c>
      <c r="CS11" s="800"/>
      <c r="CT11" s="800"/>
      <c r="CU11" s="800"/>
      <c r="CV11" s="801"/>
      <c r="CW11" s="799">
        <v>3</v>
      </c>
      <c r="CX11" s="800"/>
      <c r="CY11" s="800"/>
      <c r="CZ11" s="800"/>
      <c r="DA11" s="801"/>
      <c r="DB11" s="799" t="s">
        <v>479</v>
      </c>
      <c r="DC11" s="800"/>
      <c r="DD11" s="800"/>
      <c r="DE11" s="800"/>
      <c r="DF11" s="801"/>
      <c r="DG11" s="799" t="s">
        <v>479</v>
      </c>
      <c r="DH11" s="800"/>
      <c r="DI11" s="800"/>
      <c r="DJ11" s="800"/>
      <c r="DK11" s="801"/>
      <c r="DL11" s="799" t="s">
        <v>479</v>
      </c>
      <c r="DM11" s="800"/>
      <c r="DN11" s="800"/>
      <c r="DO11" s="800"/>
      <c r="DP11" s="801"/>
      <c r="DQ11" s="799" t="s">
        <v>479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550</v>
      </c>
      <c r="BT12" s="787"/>
      <c r="BU12" s="787"/>
      <c r="BV12" s="787"/>
      <c r="BW12" s="787"/>
      <c r="BX12" s="787"/>
      <c r="BY12" s="787"/>
      <c r="BZ12" s="787"/>
      <c r="CA12" s="787"/>
      <c r="CB12" s="787"/>
      <c r="CC12" s="787"/>
      <c r="CD12" s="787"/>
      <c r="CE12" s="787"/>
      <c r="CF12" s="787"/>
      <c r="CG12" s="788"/>
      <c r="CH12" s="799">
        <v>-5</v>
      </c>
      <c r="CI12" s="800"/>
      <c r="CJ12" s="800"/>
      <c r="CK12" s="800"/>
      <c r="CL12" s="801"/>
      <c r="CM12" s="799">
        <v>1236</v>
      </c>
      <c r="CN12" s="800"/>
      <c r="CO12" s="800"/>
      <c r="CP12" s="800"/>
      <c r="CQ12" s="801"/>
      <c r="CR12" s="799">
        <v>10</v>
      </c>
      <c r="CS12" s="800"/>
      <c r="CT12" s="800"/>
      <c r="CU12" s="800"/>
      <c r="CV12" s="801"/>
      <c r="CW12" s="799">
        <v>4</v>
      </c>
      <c r="CX12" s="800"/>
      <c r="CY12" s="800"/>
      <c r="CZ12" s="800"/>
      <c r="DA12" s="801"/>
      <c r="DB12" s="799" t="s">
        <v>479</v>
      </c>
      <c r="DC12" s="800"/>
      <c r="DD12" s="800"/>
      <c r="DE12" s="800"/>
      <c r="DF12" s="801"/>
      <c r="DG12" s="799" t="s">
        <v>479</v>
      </c>
      <c r="DH12" s="800"/>
      <c r="DI12" s="800"/>
      <c r="DJ12" s="800"/>
      <c r="DK12" s="801"/>
      <c r="DL12" s="799">
        <v>14</v>
      </c>
      <c r="DM12" s="800"/>
      <c r="DN12" s="800"/>
      <c r="DO12" s="800"/>
      <c r="DP12" s="801"/>
      <c r="DQ12" s="799">
        <v>14</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551</v>
      </c>
      <c r="BT13" s="787"/>
      <c r="BU13" s="787"/>
      <c r="BV13" s="787"/>
      <c r="BW13" s="787"/>
      <c r="BX13" s="787"/>
      <c r="BY13" s="787"/>
      <c r="BZ13" s="787"/>
      <c r="CA13" s="787"/>
      <c r="CB13" s="787"/>
      <c r="CC13" s="787"/>
      <c r="CD13" s="787"/>
      <c r="CE13" s="787"/>
      <c r="CF13" s="787"/>
      <c r="CG13" s="788"/>
      <c r="CH13" s="799">
        <v>37</v>
      </c>
      <c r="CI13" s="800"/>
      <c r="CJ13" s="800"/>
      <c r="CK13" s="800"/>
      <c r="CL13" s="801"/>
      <c r="CM13" s="799">
        <v>1359</v>
      </c>
      <c r="CN13" s="800"/>
      <c r="CO13" s="800"/>
      <c r="CP13" s="800"/>
      <c r="CQ13" s="801"/>
      <c r="CR13" s="799">
        <v>1</v>
      </c>
      <c r="CS13" s="800"/>
      <c r="CT13" s="800"/>
      <c r="CU13" s="800"/>
      <c r="CV13" s="801"/>
      <c r="CW13" s="799">
        <v>4</v>
      </c>
      <c r="CX13" s="800"/>
      <c r="CY13" s="800"/>
      <c r="CZ13" s="800"/>
      <c r="DA13" s="801"/>
      <c r="DB13" s="799" t="s">
        <v>479</v>
      </c>
      <c r="DC13" s="800"/>
      <c r="DD13" s="800"/>
      <c r="DE13" s="800"/>
      <c r="DF13" s="801"/>
      <c r="DG13" s="799" t="s">
        <v>479</v>
      </c>
      <c r="DH13" s="800"/>
      <c r="DI13" s="800"/>
      <c r="DJ13" s="800"/>
      <c r="DK13" s="801"/>
      <c r="DL13" s="799">
        <v>0</v>
      </c>
      <c r="DM13" s="800"/>
      <c r="DN13" s="800"/>
      <c r="DO13" s="800"/>
      <c r="DP13" s="801"/>
      <c r="DQ13" s="799">
        <v>0</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52741</v>
      </c>
      <c r="R23" s="812"/>
      <c r="S23" s="812"/>
      <c r="T23" s="812"/>
      <c r="U23" s="812"/>
      <c r="V23" s="812">
        <v>51556</v>
      </c>
      <c r="W23" s="812"/>
      <c r="X23" s="812"/>
      <c r="Y23" s="812"/>
      <c r="Z23" s="812"/>
      <c r="AA23" s="812">
        <v>1185</v>
      </c>
      <c r="AB23" s="812"/>
      <c r="AC23" s="812"/>
      <c r="AD23" s="812"/>
      <c r="AE23" s="813"/>
      <c r="AF23" s="814">
        <v>1131</v>
      </c>
      <c r="AG23" s="812"/>
      <c r="AH23" s="812"/>
      <c r="AI23" s="812"/>
      <c r="AJ23" s="815"/>
      <c r="AK23" s="816"/>
      <c r="AL23" s="817"/>
      <c r="AM23" s="817"/>
      <c r="AN23" s="817"/>
      <c r="AO23" s="817"/>
      <c r="AP23" s="812">
        <v>87658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13251</v>
      </c>
      <c r="R28" s="841"/>
      <c r="S28" s="841"/>
      <c r="T28" s="841"/>
      <c r="U28" s="841"/>
      <c r="V28" s="841">
        <v>13078</v>
      </c>
      <c r="W28" s="841"/>
      <c r="X28" s="841"/>
      <c r="Y28" s="841"/>
      <c r="Z28" s="841"/>
      <c r="AA28" s="841">
        <v>173</v>
      </c>
      <c r="AB28" s="841"/>
      <c r="AC28" s="841"/>
      <c r="AD28" s="841"/>
      <c r="AE28" s="842"/>
      <c r="AF28" s="843">
        <v>173</v>
      </c>
      <c r="AG28" s="841"/>
      <c r="AH28" s="841"/>
      <c r="AI28" s="841"/>
      <c r="AJ28" s="844"/>
      <c r="AK28" s="845">
        <v>891</v>
      </c>
      <c r="AL28" s="836"/>
      <c r="AM28" s="836"/>
      <c r="AN28" s="836"/>
      <c r="AO28" s="836"/>
      <c r="AP28" s="836" t="s">
        <v>479</v>
      </c>
      <c r="AQ28" s="836"/>
      <c r="AR28" s="836"/>
      <c r="AS28" s="836"/>
      <c r="AT28" s="836"/>
      <c r="AU28" s="836" t="s">
        <v>479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8925</v>
      </c>
      <c r="R29" s="777"/>
      <c r="S29" s="777"/>
      <c r="T29" s="777"/>
      <c r="U29" s="777"/>
      <c r="V29" s="777">
        <v>8636</v>
      </c>
      <c r="W29" s="777"/>
      <c r="X29" s="777"/>
      <c r="Y29" s="777"/>
      <c r="Z29" s="777"/>
      <c r="AA29" s="777">
        <v>289</v>
      </c>
      <c r="AB29" s="777"/>
      <c r="AC29" s="777"/>
      <c r="AD29" s="777"/>
      <c r="AE29" s="778"/>
      <c r="AF29" s="779">
        <v>289</v>
      </c>
      <c r="AG29" s="780"/>
      <c r="AH29" s="780"/>
      <c r="AI29" s="780"/>
      <c r="AJ29" s="781"/>
      <c r="AK29" s="848">
        <v>1194</v>
      </c>
      <c r="AL29" s="849"/>
      <c r="AM29" s="849"/>
      <c r="AN29" s="849"/>
      <c r="AO29" s="849"/>
      <c r="AP29" s="849" t="s">
        <v>479</v>
      </c>
      <c r="AQ29" s="849"/>
      <c r="AR29" s="849"/>
      <c r="AS29" s="849"/>
      <c r="AT29" s="849"/>
      <c r="AU29" s="849" t="s">
        <v>479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1052</v>
      </c>
      <c r="R30" s="777"/>
      <c r="S30" s="777"/>
      <c r="T30" s="777"/>
      <c r="U30" s="777"/>
      <c r="V30" s="777">
        <v>1050</v>
      </c>
      <c r="W30" s="777"/>
      <c r="X30" s="777"/>
      <c r="Y30" s="777"/>
      <c r="Z30" s="777"/>
      <c r="AA30" s="777">
        <v>2</v>
      </c>
      <c r="AB30" s="777"/>
      <c r="AC30" s="777"/>
      <c r="AD30" s="777"/>
      <c r="AE30" s="778"/>
      <c r="AF30" s="779">
        <v>2</v>
      </c>
      <c r="AG30" s="780"/>
      <c r="AH30" s="780"/>
      <c r="AI30" s="780"/>
      <c r="AJ30" s="781"/>
      <c r="AK30" s="848">
        <v>268</v>
      </c>
      <c r="AL30" s="849"/>
      <c r="AM30" s="849"/>
      <c r="AN30" s="849"/>
      <c r="AO30" s="849"/>
      <c r="AP30" s="849" t="s">
        <v>479</v>
      </c>
      <c r="AQ30" s="849"/>
      <c r="AR30" s="849"/>
      <c r="AS30" s="849"/>
      <c r="AT30" s="849"/>
      <c r="AU30" s="849" t="s">
        <v>479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1336</v>
      </c>
      <c r="R31" s="777"/>
      <c r="S31" s="777"/>
      <c r="T31" s="777"/>
      <c r="U31" s="777"/>
      <c r="V31" s="777">
        <v>1199</v>
      </c>
      <c r="W31" s="777"/>
      <c r="X31" s="777"/>
      <c r="Y31" s="777"/>
      <c r="Z31" s="777"/>
      <c r="AA31" s="777">
        <v>137</v>
      </c>
      <c r="AB31" s="777"/>
      <c r="AC31" s="777"/>
      <c r="AD31" s="777"/>
      <c r="AE31" s="778"/>
      <c r="AF31" s="779">
        <v>1480</v>
      </c>
      <c r="AG31" s="780"/>
      <c r="AH31" s="780"/>
      <c r="AI31" s="780"/>
      <c r="AJ31" s="781"/>
      <c r="AK31" s="848">
        <v>34</v>
      </c>
      <c r="AL31" s="849"/>
      <c r="AM31" s="849"/>
      <c r="AN31" s="849"/>
      <c r="AO31" s="849"/>
      <c r="AP31" s="849">
        <v>4518</v>
      </c>
      <c r="AQ31" s="849"/>
      <c r="AR31" s="849"/>
      <c r="AS31" s="849"/>
      <c r="AT31" s="849"/>
      <c r="AU31" s="849">
        <v>199</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38</v>
      </c>
      <c r="R32" s="777"/>
      <c r="S32" s="777"/>
      <c r="T32" s="777"/>
      <c r="U32" s="777"/>
      <c r="V32" s="777">
        <v>36</v>
      </c>
      <c r="W32" s="777"/>
      <c r="X32" s="777"/>
      <c r="Y32" s="777"/>
      <c r="Z32" s="777"/>
      <c r="AA32" s="777">
        <v>2</v>
      </c>
      <c r="AB32" s="777"/>
      <c r="AC32" s="777"/>
      <c r="AD32" s="777"/>
      <c r="AE32" s="778"/>
      <c r="AF32" s="779">
        <v>65</v>
      </c>
      <c r="AG32" s="780"/>
      <c r="AH32" s="780"/>
      <c r="AI32" s="780"/>
      <c r="AJ32" s="781"/>
      <c r="AK32" s="848" t="s">
        <v>479</v>
      </c>
      <c r="AL32" s="849"/>
      <c r="AM32" s="849"/>
      <c r="AN32" s="849"/>
      <c r="AO32" s="849"/>
      <c r="AP32" s="849">
        <v>252</v>
      </c>
      <c r="AQ32" s="849"/>
      <c r="AR32" s="849"/>
      <c r="AS32" s="849"/>
      <c r="AT32" s="849"/>
      <c r="AU32" s="849">
        <v>0</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4022</v>
      </c>
      <c r="R33" s="777"/>
      <c r="S33" s="777"/>
      <c r="T33" s="777"/>
      <c r="U33" s="777"/>
      <c r="V33" s="777">
        <v>4239</v>
      </c>
      <c r="W33" s="777"/>
      <c r="X33" s="777"/>
      <c r="Y33" s="777"/>
      <c r="Z33" s="777"/>
      <c r="AA33" s="777">
        <v>-217</v>
      </c>
      <c r="AB33" s="777"/>
      <c r="AC33" s="777"/>
      <c r="AD33" s="777"/>
      <c r="AE33" s="778"/>
      <c r="AF33" s="779">
        <v>1425</v>
      </c>
      <c r="AG33" s="780"/>
      <c r="AH33" s="780"/>
      <c r="AI33" s="780"/>
      <c r="AJ33" s="781"/>
      <c r="AK33" s="848">
        <v>2007</v>
      </c>
      <c r="AL33" s="849"/>
      <c r="AM33" s="849"/>
      <c r="AN33" s="849"/>
      <c r="AO33" s="849"/>
      <c r="AP33" s="849">
        <v>44484</v>
      </c>
      <c r="AQ33" s="849"/>
      <c r="AR33" s="849"/>
      <c r="AS33" s="849"/>
      <c r="AT33" s="849"/>
      <c r="AU33" s="849">
        <v>26957</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305</v>
      </c>
      <c r="R34" s="777"/>
      <c r="S34" s="777"/>
      <c r="T34" s="777"/>
      <c r="U34" s="777"/>
      <c r="V34" s="777">
        <v>305</v>
      </c>
      <c r="W34" s="777"/>
      <c r="X34" s="777"/>
      <c r="Y34" s="777"/>
      <c r="Z34" s="777"/>
      <c r="AA34" s="777">
        <v>0</v>
      </c>
      <c r="AB34" s="777"/>
      <c r="AC34" s="777"/>
      <c r="AD34" s="777"/>
      <c r="AE34" s="778"/>
      <c r="AF34" s="779">
        <v>0</v>
      </c>
      <c r="AG34" s="780"/>
      <c r="AH34" s="780"/>
      <c r="AI34" s="780"/>
      <c r="AJ34" s="781"/>
      <c r="AK34" s="848">
        <v>230</v>
      </c>
      <c r="AL34" s="849"/>
      <c r="AM34" s="849"/>
      <c r="AN34" s="849"/>
      <c r="AO34" s="849"/>
      <c r="AP34" s="849">
        <v>1289</v>
      </c>
      <c r="AQ34" s="849"/>
      <c r="AR34" s="849"/>
      <c r="AS34" s="849"/>
      <c r="AT34" s="849"/>
      <c r="AU34" s="849">
        <v>1119</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37</v>
      </c>
      <c r="R35" s="777"/>
      <c r="S35" s="777"/>
      <c r="T35" s="777"/>
      <c r="U35" s="777"/>
      <c r="V35" s="777">
        <v>37</v>
      </c>
      <c r="W35" s="777"/>
      <c r="X35" s="777"/>
      <c r="Y35" s="777"/>
      <c r="Z35" s="777"/>
      <c r="AA35" s="777">
        <v>0</v>
      </c>
      <c r="AB35" s="777"/>
      <c r="AC35" s="777"/>
      <c r="AD35" s="777"/>
      <c r="AE35" s="778"/>
      <c r="AF35" s="779" t="s">
        <v>109</v>
      </c>
      <c r="AG35" s="780"/>
      <c r="AH35" s="780"/>
      <c r="AI35" s="780"/>
      <c r="AJ35" s="781"/>
      <c r="AK35" s="848">
        <v>22</v>
      </c>
      <c r="AL35" s="849"/>
      <c r="AM35" s="849"/>
      <c r="AN35" s="849"/>
      <c r="AO35" s="849"/>
      <c r="AP35" s="849">
        <v>8</v>
      </c>
      <c r="AQ35" s="849"/>
      <c r="AR35" s="849"/>
      <c r="AS35" s="849"/>
      <c r="AT35" s="849"/>
      <c r="AU35" s="849">
        <v>6</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13</v>
      </c>
      <c r="R36" s="777"/>
      <c r="S36" s="777"/>
      <c r="T36" s="777"/>
      <c r="U36" s="777"/>
      <c r="V36" s="777">
        <v>13</v>
      </c>
      <c r="W36" s="777"/>
      <c r="X36" s="777"/>
      <c r="Y36" s="777"/>
      <c r="Z36" s="777"/>
      <c r="AA36" s="777">
        <v>0</v>
      </c>
      <c r="AB36" s="777"/>
      <c r="AC36" s="777"/>
      <c r="AD36" s="777"/>
      <c r="AE36" s="778"/>
      <c r="AF36" s="779">
        <v>16</v>
      </c>
      <c r="AG36" s="780"/>
      <c r="AH36" s="780"/>
      <c r="AI36" s="780"/>
      <c r="AJ36" s="781"/>
      <c r="AK36" s="848">
        <v>0</v>
      </c>
      <c r="AL36" s="849"/>
      <c r="AM36" s="849"/>
      <c r="AN36" s="849"/>
      <c r="AO36" s="849"/>
      <c r="AP36" s="849">
        <v>0</v>
      </c>
      <c r="AQ36" s="849"/>
      <c r="AR36" s="849"/>
      <c r="AS36" s="849"/>
      <c r="AT36" s="849"/>
      <c r="AU36" s="849">
        <v>0</v>
      </c>
      <c r="AV36" s="849"/>
      <c r="AW36" s="849"/>
      <c r="AX36" s="849"/>
      <c r="AY36" s="849"/>
      <c r="AZ36" s="850"/>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10</v>
      </c>
      <c r="R37" s="777"/>
      <c r="S37" s="777"/>
      <c r="T37" s="777"/>
      <c r="U37" s="777"/>
      <c r="V37" s="777">
        <v>10</v>
      </c>
      <c r="W37" s="777"/>
      <c r="X37" s="777"/>
      <c r="Y37" s="777"/>
      <c r="Z37" s="777"/>
      <c r="AA37" s="777">
        <v>0</v>
      </c>
      <c r="AB37" s="777"/>
      <c r="AC37" s="777"/>
      <c r="AD37" s="777"/>
      <c r="AE37" s="778"/>
      <c r="AF37" s="779">
        <v>104</v>
      </c>
      <c r="AG37" s="780"/>
      <c r="AH37" s="780"/>
      <c r="AI37" s="780"/>
      <c r="AJ37" s="781"/>
      <c r="AK37" s="848">
        <v>7</v>
      </c>
      <c r="AL37" s="849"/>
      <c r="AM37" s="849"/>
      <c r="AN37" s="849"/>
      <c r="AO37" s="849"/>
      <c r="AP37" s="849">
        <v>1101</v>
      </c>
      <c r="AQ37" s="849"/>
      <c r="AR37" s="849"/>
      <c r="AS37" s="849"/>
      <c r="AT37" s="849"/>
      <c r="AU37" s="849">
        <v>0</v>
      </c>
      <c r="AV37" s="849"/>
      <c r="AW37" s="849"/>
      <c r="AX37" s="849"/>
      <c r="AY37" s="849"/>
      <c r="AZ37" s="850"/>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3553</v>
      </c>
      <c r="AG63" s="860"/>
      <c r="AH63" s="860"/>
      <c r="AI63" s="860"/>
      <c r="AJ63" s="861"/>
      <c r="AK63" s="862"/>
      <c r="AL63" s="857"/>
      <c r="AM63" s="857"/>
      <c r="AN63" s="857"/>
      <c r="AO63" s="857"/>
      <c r="AP63" s="860">
        <v>51652</v>
      </c>
      <c r="AQ63" s="860"/>
      <c r="AR63" s="860"/>
      <c r="AS63" s="860"/>
      <c r="AT63" s="860"/>
      <c r="AU63" s="860">
        <v>28281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155</v>
      </c>
      <c r="R68" s="884"/>
      <c r="S68" s="884"/>
      <c r="T68" s="884"/>
      <c r="U68" s="884"/>
      <c r="V68" s="884">
        <v>141</v>
      </c>
      <c r="W68" s="884"/>
      <c r="X68" s="884"/>
      <c r="Y68" s="884"/>
      <c r="Z68" s="884"/>
      <c r="AA68" s="884">
        <v>14</v>
      </c>
      <c r="AB68" s="884"/>
      <c r="AC68" s="884"/>
      <c r="AD68" s="884"/>
      <c r="AE68" s="884"/>
      <c r="AF68" s="884">
        <v>14</v>
      </c>
      <c r="AG68" s="884"/>
      <c r="AH68" s="884"/>
      <c r="AI68" s="884"/>
      <c r="AJ68" s="884"/>
      <c r="AK68" s="884">
        <v>0</v>
      </c>
      <c r="AL68" s="884"/>
      <c r="AM68" s="884"/>
      <c r="AN68" s="884"/>
      <c r="AO68" s="884"/>
      <c r="AP68" s="884" t="s">
        <v>479</v>
      </c>
      <c r="AQ68" s="884"/>
      <c r="AR68" s="884"/>
      <c r="AS68" s="884"/>
      <c r="AT68" s="884"/>
      <c r="AU68" s="884" t="s">
        <v>479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5378</v>
      </c>
      <c r="R69" s="849"/>
      <c r="S69" s="849"/>
      <c r="T69" s="849"/>
      <c r="U69" s="849"/>
      <c r="V69" s="849">
        <v>5084</v>
      </c>
      <c r="W69" s="849"/>
      <c r="X69" s="849"/>
      <c r="Y69" s="849"/>
      <c r="Z69" s="849"/>
      <c r="AA69" s="849">
        <v>294</v>
      </c>
      <c r="AB69" s="849"/>
      <c r="AC69" s="849"/>
      <c r="AD69" s="849"/>
      <c r="AE69" s="849"/>
      <c r="AF69" s="849">
        <v>273</v>
      </c>
      <c r="AG69" s="849"/>
      <c r="AH69" s="849"/>
      <c r="AI69" s="849"/>
      <c r="AJ69" s="849"/>
      <c r="AK69" s="849" t="s">
        <v>479</v>
      </c>
      <c r="AL69" s="849"/>
      <c r="AM69" s="849"/>
      <c r="AN69" s="849"/>
      <c r="AO69" s="849"/>
      <c r="AP69" s="849">
        <v>3259</v>
      </c>
      <c r="AQ69" s="849"/>
      <c r="AR69" s="849"/>
      <c r="AS69" s="849"/>
      <c r="AT69" s="849"/>
      <c r="AU69" s="849">
        <v>2246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9194</v>
      </c>
      <c r="R70" s="849"/>
      <c r="S70" s="849"/>
      <c r="T70" s="849"/>
      <c r="U70" s="849"/>
      <c r="V70" s="849">
        <v>9092</v>
      </c>
      <c r="W70" s="849"/>
      <c r="X70" s="849"/>
      <c r="Y70" s="849"/>
      <c r="Z70" s="849"/>
      <c r="AA70" s="849">
        <v>102</v>
      </c>
      <c r="AB70" s="849"/>
      <c r="AC70" s="849"/>
      <c r="AD70" s="849"/>
      <c r="AE70" s="849"/>
      <c r="AF70" s="849">
        <v>2618</v>
      </c>
      <c r="AG70" s="849"/>
      <c r="AH70" s="849"/>
      <c r="AI70" s="849"/>
      <c r="AJ70" s="849"/>
      <c r="AK70" s="849" t="s">
        <v>479</v>
      </c>
      <c r="AL70" s="849"/>
      <c r="AM70" s="849"/>
      <c r="AN70" s="849"/>
      <c r="AO70" s="849"/>
      <c r="AP70" s="849">
        <v>10919</v>
      </c>
      <c r="AQ70" s="849"/>
      <c r="AR70" s="849"/>
      <c r="AS70" s="849"/>
      <c r="AT70" s="849"/>
      <c r="AU70" s="849">
        <v>4470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2679</v>
      </c>
      <c r="R71" s="849"/>
      <c r="S71" s="849"/>
      <c r="T71" s="849"/>
      <c r="U71" s="849"/>
      <c r="V71" s="849">
        <v>2654</v>
      </c>
      <c r="W71" s="849"/>
      <c r="X71" s="849"/>
      <c r="Y71" s="849"/>
      <c r="Z71" s="849"/>
      <c r="AA71" s="849">
        <v>25</v>
      </c>
      <c r="AB71" s="849"/>
      <c r="AC71" s="849"/>
      <c r="AD71" s="849"/>
      <c r="AE71" s="849"/>
      <c r="AF71" s="849">
        <v>591</v>
      </c>
      <c r="AG71" s="849"/>
      <c r="AH71" s="849"/>
      <c r="AI71" s="849"/>
      <c r="AJ71" s="849"/>
      <c r="AK71" s="849" t="s">
        <v>479</v>
      </c>
      <c r="AL71" s="849"/>
      <c r="AM71" s="849"/>
      <c r="AN71" s="849"/>
      <c r="AO71" s="849"/>
      <c r="AP71" s="849">
        <v>2592</v>
      </c>
      <c r="AQ71" s="849"/>
      <c r="AR71" s="849"/>
      <c r="AS71" s="849"/>
      <c r="AT71" s="849"/>
      <c r="AU71" s="849">
        <v>1656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71</v>
      </c>
      <c r="R72" s="849"/>
      <c r="S72" s="849"/>
      <c r="T72" s="849"/>
      <c r="U72" s="849"/>
      <c r="V72" s="849">
        <v>65</v>
      </c>
      <c r="W72" s="849"/>
      <c r="X72" s="849"/>
      <c r="Y72" s="849"/>
      <c r="Z72" s="849"/>
      <c r="AA72" s="849">
        <v>6</v>
      </c>
      <c r="AB72" s="849"/>
      <c r="AC72" s="849"/>
      <c r="AD72" s="849"/>
      <c r="AE72" s="849"/>
      <c r="AF72" s="849">
        <v>6</v>
      </c>
      <c r="AG72" s="849"/>
      <c r="AH72" s="849"/>
      <c r="AI72" s="849"/>
      <c r="AJ72" s="849"/>
      <c r="AK72" s="849" t="s">
        <v>479</v>
      </c>
      <c r="AL72" s="849"/>
      <c r="AM72" s="849"/>
      <c r="AN72" s="849"/>
      <c r="AO72" s="849"/>
      <c r="AP72" s="849" t="s">
        <v>479</v>
      </c>
      <c r="AQ72" s="849"/>
      <c r="AR72" s="849"/>
      <c r="AS72" s="849"/>
      <c r="AT72" s="849"/>
      <c r="AU72" s="849" t="s">
        <v>479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539</v>
      </c>
      <c r="C73" s="892"/>
      <c r="D73" s="892"/>
      <c r="E73" s="892"/>
      <c r="F73" s="892"/>
      <c r="G73" s="892"/>
      <c r="H73" s="892"/>
      <c r="I73" s="892"/>
      <c r="J73" s="892"/>
      <c r="K73" s="892"/>
      <c r="L73" s="892"/>
      <c r="M73" s="892"/>
      <c r="N73" s="892"/>
      <c r="O73" s="892"/>
      <c r="P73" s="893"/>
      <c r="Q73" s="894">
        <v>5</v>
      </c>
      <c r="R73" s="849"/>
      <c r="S73" s="849"/>
      <c r="T73" s="849"/>
      <c r="U73" s="849"/>
      <c r="V73" s="849">
        <v>1</v>
      </c>
      <c r="W73" s="849"/>
      <c r="X73" s="849"/>
      <c r="Y73" s="849"/>
      <c r="Z73" s="849"/>
      <c r="AA73" s="849">
        <v>4</v>
      </c>
      <c r="AB73" s="849"/>
      <c r="AC73" s="849"/>
      <c r="AD73" s="849"/>
      <c r="AE73" s="849"/>
      <c r="AF73" s="849">
        <v>4</v>
      </c>
      <c r="AG73" s="849"/>
      <c r="AH73" s="849"/>
      <c r="AI73" s="849"/>
      <c r="AJ73" s="849"/>
      <c r="AK73" s="849" t="s">
        <v>479</v>
      </c>
      <c r="AL73" s="849"/>
      <c r="AM73" s="849"/>
      <c r="AN73" s="849"/>
      <c r="AO73" s="849"/>
      <c r="AP73" s="849" t="s">
        <v>479</v>
      </c>
      <c r="AQ73" s="849"/>
      <c r="AR73" s="849"/>
      <c r="AS73" s="849"/>
      <c r="AT73" s="849"/>
      <c r="AU73" s="849" t="s">
        <v>479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540</v>
      </c>
      <c r="C74" s="892"/>
      <c r="D74" s="892"/>
      <c r="E74" s="892"/>
      <c r="F74" s="892"/>
      <c r="G74" s="892"/>
      <c r="H74" s="892"/>
      <c r="I74" s="892"/>
      <c r="J74" s="892"/>
      <c r="K74" s="892"/>
      <c r="L74" s="892"/>
      <c r="M74" s="892"/>
      <c r="N74" s="892"/>
      <c r="O74" s="892"/>
      <c r="P74" s="893"/>
      <c r="Q74" s="894">
        <v>435</v>
      </c>
      <c r="R74" s="849"/>
      <c r="S74" s="849"/>
      <c r="T74" s="849"/>
      <c r="U74" s="849"/>
      <c r="V74" s="849">
        <v>431</v>
      </c>
      <c r="W74" s="849"/>
      <c r="X74" s="849"/>
      <c r="Y74" s="849"/>
      <c r="Z74" s="849"/>
      <c r="AA74" s="849">
        <v>4</v>
      </c>
      <c r="AB74" s="849"/>
      <c r="AC74" s="849"/>
      <c r="AD74" s="849"/>
      <c r="AE74" s="849"/>
      <c r="AF74" s="849">
        <v>4</v>
      </c>
      <c r="AG74" s="849"/>
      <c r="AH74" s="849"/>
      <c r="AI74" s="849"/>
      <c r="AJ74" s="849"/>
      <c r="AK74" s="849">
        <v>6</v>
      </c>
      <c r="AL74" s="849"/>
      <c r="AM74" s="849"/>
      <c r="AN74" s="849"/>
      <c r="AO74" s="849"/>
      <c r="AP74" s="849" t="s">
        <v>479</v>
      </c>
      <c r="AQ74" s="849"/>
      <c r="AR74" s="849"/>
      <c r="AS74" s="849"/>
      <c r="AT74" s="849"/>
      <c r="AU74" s="849" t="s">
        <v>479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541</v>
      </c>
      <c r="C75" s="892"/>
      <c r="D75" s="892"/>
      <c r="E75" s="892"/>
      <c r="F75" s="892"/>
      <c r="G75" s="892"/>
      <c r="H75" s="892"/>
      <c r="I75" s="892"/>
      <c r="J75" s="892"/>
      <c r="K75" s="892"/>
      <c r="L75" s="892"/>
      <c r="M75" s="892"/>
      <c r="N75" s="892"/>
      <c r="O75" s="892"/>
      <c r="P75" s="893"/>
      <c r="Q75" s="897">
        <v>151415</v>
      </c>
      <c r="R75" s="898"/>
      <c r="S75" s="898"/>
      <c r="T75" s="898"/>
      <c r="U75" s="848"/>
      <c r="V75" s="899">
        <v>148352</v>
      </c>
      <c r="W75" s="898"/>
      <c r="X75" s="898"/>
      <c r="Y75" s="898"/>
      <c r="Z75" s="848"/>
      <c r="AA75" s="899">
        <v>3063</v>
      </c>
      <c r="AB75" s="898"/>
      <c r="AC75" s="898"/>
      <c r="AD75" s="898"/>
      <c r="AE75" s="848"/>
      <c r="AF75" s="899">
        <v>3063</v>
      </c>
      <c r="AG75" s="898"/>
      <c r="AH75" s="898"/>
      <c r="AI75" s="898"/>
      <c r="AJ75" s="848"/>
      <c r="AK75" s="899">
        <v>425</v>
      </c>
      <c r="AL75" s="898"/>
      <c r="AM75" s="898"/>
      <c r="AN75" s="898"/>
      <c r="AO75" s="848"/>
      <c r="AP75" s="849" t="s">
        <v>479</v>
      </c>
      <c r="AQ75" s="849"/>
      <c r="AR75" s="849"/>
      <c r="AS75" s="849"/>
      <c r="AT75" s="849"/>
      <c r="AU75" s="849" t="s">
        <v>479</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542</v>
      </c>
      <c r="C76" s="892"/>
      <c r="D76" s="892"/>
      <c r="E76" s="892"/>
      <c r="F76" s="892"/>
      <c r="G76" s="892"/>
      <c r="H76" s="892"/>
      <c r="I76" s="892"/>
      <c r="J76" s="892"/>
      <c r="K76" s="892"/>
      <c r="L76" s="892"/>
      <c r="M76" s="892"/>
      <c r="N76" s="892"/>
      <c r="O76" s="892"/>
      <c r="P76" s="893"/>
      <c r="Q76" s="897">
        <v>4944</v>
      </c>
      <c r="R76" s="898"/>
      <c r="S76" s="898"/>
      <c r="T76" s="898"/>
      <c r="U76" s="848"/>
      <c r="V76" s="899">
        <v>4496</v>
      </c>
      <c r="W76" s="898"/>
      <c r="X76" s="898"/>
      <c r="Y76" s="898"/>
      <c r="Z76" s="848"/>
      <c r="AA76" s="899">
        <v>448</v>
      </c>
      <c r="AB76" s="898"/>
      <c r="AC76" s="898"/>
      <c r="AD76" s="898"/>
      <c r="AE76" s="848"/>
      <c r="AF76" s="899">
        <v>448</v>
      </c>
      <c r="AG76" s="898"/>
      <c r="AH76" s="898"/>
      <c r="AI76" s="898"/>
      <c r="AJ76" s="848"/>
      <c r="AK76" s="849" t="s">
        <v>479</v>
      </c>
      <c r="AL76" s="849"/>
      <c r="AM76" s="849"/>
      <c r="AN76" s="849"/>
      <c r="AO76" s="849"/>
      <c r="AP76" s="849" t="s">
        <v>479</v>
      </c>
      <c r="AQ76" s="849"/>
      <c r="AR76" s="849"/>
      <c r="AS76" s="849"/>
      <c r="AT76" s="849"/>
      <c r="AU76" s="849" t="s">
        <v>479</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543</v>
      </c>
      <c r="C77" s="892"/>
      <c r="D77" s="892"/>
      <c r="E77" s="892"/>
      <c r="F77" s="892"/>
      <c r="G77" s="892"/>
      <c r="H77" s="892"/>
      <c r="I77" s="892"/>
      <c r="J77" s="892"/>
      <c r="K77" s="892"/>
      <c r="L77" s="892"/>
      <c r="M77" s="892"/>
      <c r="N77" s="892"/>
      <c r="O77" s="892"/>
      <c r="P77" s="893"/>
      <c r="Q77" s="897">
        <v>1</v>
      </c>
      <c r="R77" s="898"/>
      <c r="S77" s="898"/>
      <c r="T77" s="898"/>
      <c r="U77" s="848"/>
      <c r="V77" s="899">
        <v>0</v>
      </c>
      <c r="W77" s="898"/>
      <c r="X77" s="898"/>
      <c r="Y77" s="898"/>
      <c r="Z77" s="848"/>
      <c r="AA77" s="899">
        <v>1</v>
      </c>
      <c r="AB77" s="898"/>
      <c r="AC77" s="898"/>
      <c r="AD77" s="898"/>
      <c r="AE77" s="848"/>
      <c r="AF77" s="899">
        <v>1</v>
      </c>
      <c r="AG77" s="898"/>
      <c r="AH77" s="898"/>
      <c r="AI77" s="898"/>
      <c r="AJ77" s="848"/>
      <c r="AK77" s="849" t="s">
        <v>479</v>
      </c>
      <c r="AL77" s="849"/>
      <c r="AM77" s="849"/>
      <c r="AN77" s="849"/>
      <c r="AO77" s="849"/>
      <c r="AP77" s="849" t="s">
        <v>479</v>
      </c>
      <c r="AQ77" s="849"/>
      <c r="AR77" s="849"/>
      <c r="AS77" s="849"/>
      <c r="AT77" s="849"/>
      <c r="AU77" s="849" t="s">
        <v>479</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544</v>
      </c>
      <c r="C78" s="892"/>
      <c r="D78" s="892"/>
      <c r="E78" s="892"/>
      <c r="F78" s="892"/>
      <c r="G78" s="892"/>
      <c r="H78" s="892"/>
      <c r="I78" s="892"/>
      <c r="J78" s="892"/>
      <c r="K78" s="892"/>
      <c r="L78" s="892"/>
      <c r="M78" s="892"/>
      <c r="N78" s="892"/>
      <c r="O78" s="892"/>
      <c r="P78" s="893"/>
      <c r="Q78" s="894">
        <v>164</v>
      </c>
      <c r="R78" s="849"/>
      <c r="S78" s="849"/>
      <c r="T78" s="849"/>
      <c r="U78" s="849"/>
      <c r="V78" s="849">
        <v>161</v>
      </c>
      <c r="W78" s="849"/>
      <c r="X78" s="849"/>
      <c r="Y78" s="849"/>
      <c r="Z78" s="849"/>
      <c r="AA78" s="849">
        <v>3</v>
      </c>
      <c r="AB78" s="849"/>
      <c r="AC78" s="849"/>
      <c r="AD78" s="849"/>
      <c r="AE78" s="849"/>
      <c r="AF78" s="849">
        <v>3</v>
      </c>
      <c r="AG78" s="849"/>
      <c r="AH78" s="849"/>
      <c r="AI78" s="849"/>
      <c r="AJ78" s="849"/>
      <c r="AK78" s="849" t="s">
        <v>479</v>
      </c>
      <c r="AL78" s="849"/>
      <c r="AM78" s="849"/>
      <c r="AN78" s="849"/>
      <c r="AO78" s="849"/>
      <c r="AP78" s="849" t="s">
        <v>479</v>
      </c>
      <c r="AQ78" s="849"/>
      <c r="AR78" s="849"/>
      <c r="AS78" s="849"/>
      <c r="AT78" s="849"/>
      <c r="AU78" s="849" t="s">
        <v>479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7025</v>
      </c>
      <c r="AG88" s="860"/>
      <c r="AH88" s="860"/>
      <c r="AI88" s="860"/>
      <c r="AJ88" s="860"/>
      <c r="AK88" s="857"/>
      <c r="AL88" s="857"/>
      <c r="AM88" s="857"/>
      <c r="AN88" s="857"/>
      <c r="AO88" s="857"/>
      <c r="AP88" s="860">
        <v>16770</v>
      </c>
      <c r="AQ88" s="860"/>
      <c r="AR88" s="860"/>
      <c r="AS88" s="860"/>
      <c r="AT88" s="860"/>
      <c r="AU88" s="860">
        <v>8372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288</v>
      </c>
      <c r="CS102" s="868"/>
      <c r="CT102" s="868"/>
      <c r="CU102" s="868"/>
      <c r="CV102" s="911"/>
      <c r="CW102" s="910">
        <v>19</v>
      </c>
      <c r="CX102" s="868"/>
      <c r="CY102" s="868"/>
      <c r="CZ102" s="868"/>
      <c r="DA102" s="911"/>
      <c r="DB102" s="910" t="s">
        <v>479</v>
      </c>
      <c r="DC102" s="868"/>
      <c r="DD102" s="868"/>
      <c r="DE102" s="868"/>
      <c r="DF102" s="911"/>
      <c r="DG102" s="910">
        <v>1736</v>
      </c>
      <c r="DH102" s="868"/>
      <c r="DI102" s="868"/>
      <c r="DJ102" s="868"/>
      <c r="DK102" s="911"/>
      <c r="DL102" s="910">
        <v>14</v>
      </c>
      <c r="DM102" s="868"/>
      <c r="DN102" s="868"/>
      <c r="DO102" s="868"/>
      <c r="DP102" s="911"/>
      <c r="DQ102" s="910">
        <v>678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7518279</v>
      </c>
      <c r="AB110" s="920"/>
      <c r="AC110" s="920"/>
      <c r="AD110" s="920"/>
      <c r="AE110" s="921"/>
      <c r="AF110" s="922">
        <v>7530411</v>
      </c>
      <c r="AG110" s="920"/>
      <c r="AH110" s="920"/>
      <c r="AI110" s="920"/>
      <c r="AJ110" s="921"/>
      <c r="AK110" s="922">
        <v>7231660</v>
      </c>
      <c r="AL110" s="920"/>
      <c r="AM110" s="920"/>
      <c r="AN110" s="920"/>
      <c r="AO110" s="921"/>
      <c r="AP110" s="923">
        <v>30.2</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84782547</v>
      </c>
      <c r="BR110" s="957"/>
      <c r="BS110" s="957"/>
      <c r="BT110" s="957"/>
      <c r="BU110" s="957"/>
      <c r="BV110" s="957">
        <v>86674677</v>
      </c>
      <c r="BW110" s="957"/>
      <c r="BX110" s="957"/>
      <c r="BY110" s="957"/>
      <c r="BZ110" s="957"/>
      <c r="CA110" s="957">
        <v>87657904</v>
      </c>
      <c r="CB110" s="957"/>
      <c r="CC110" s="957"/>
      <c r="CD110" s="957"/>
      <c r="CE110" s="957"/>
      <c r="CF110" s="971">
        <v>365.8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953399</v>
      </c>
      <c r="BR111" s="950"/>
      <c r="BS111" s="950"/>
      <c r="BT111" s="950"/>
      <c r="BU111" s="950"/>
      <c r="BV111" s="950">
        <v>808905</v>
      </c>
      <c r="BW111" s="950"/>
      <c r="BX111" s="950"/>
      <c r="BY111" s="950"/>
      <c r="BZ111" s="950"/>
      <c r="CA111" s="950">
        <v>713105</v>
      </c>
      <c r="CB111" s="950"/>
      <c r="CC111" s="950"/>
      <c r="CD111" s="950"/>
      <c r="CE111" s="950"/>
      <c r="CF111" s="944">
        <v>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30230403</v>
      </c>
      <c r="BR112" s="950"/>
      <c r="BS112" s="950"/>
      <c r="BT112" s="950"/>
      <c r="BU112" s="950"/>
      <c r="BV112" s="950">
        <v>29605312</v>
      </c>
      <c r="BW112" s="950"/>
      <c r="BX112" s="950"/>
      <c r="BY112" s="950"/>
      <c r="BZ112" s="950"/>
      <c r="CA112" s="950">
        <v>28280650</v>
      </c>
      <c r="CB112" s="950"/>
      <c r="CC112" s="950"/>
      <c r="CD112" s="950"/>
      <c r="CE112" s="950"/>
      <c r="CF112" s="944">
        <v>118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1778925</v>
      </c>
      <c r="AB113" s="964"/>
      <c r="AC113" s="964"/>
      <c r="AD113" s="964"/>
      <c r="AE113" s="965"/>
      <c r="AF113" s="966">
        <v>1862418</v>
      </c>
      <c r="AG113" s="964"/>
      <c r="AH113" s="964"/>
      <c r="AI113" s="964"/>
      <c r="AJ113" s="965"/>
      <c r="AK113" s="966">
        <v>1712055</v>
      </c>
      <c r="AL113" s="964"/>
      <c r="AM113" s="964"/>
      <c r="AN113" s="964"/>
      <c r="AO113" s="965"/>
      <c r="AP113" s="967">
        <v>7.1</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6281457</v>
      </c>
      <c r="BR113" s="950"/>
      <c r="BS113" s="950"/>
      <c r="BT113" s="950"/>
      <c r="BU113" s="950"/>
      <c r="BV113" s="950">
        <v>7769302</v>
      </c>
      <c r="BW113" s="950"/>
      <c r="BX113" s="950"/>
      <c r="BY113" s="950"/>
      <c r="BZ113" s="950"/>
      <c r="CA113" s="950">
        <v>8371900</v>
      </c>
      <c r="CB113" s="950"/>
      <c r="CC113" s="950"/>
      <c r="CD113" s="950"/>
      <c r="CE113" s="950"/>
      <c r="CF113" s="944">
        <v>34.9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900987</v>
      </c>
      <c r="AB114" s="989"/>
      <c r="AC114" s="989"/>
      <c r="AD114" s="989"/>
      <c r="AE114" s="990"/>
      <c r="AF114" s="991">
        <v>857079</v>
      </c>
      <c r="AG114" s="989"/>
      <c r="AH114" s="989"/>
      <c r="AI114" s="989"/>
      <c r="AJ114" s="990"/>
      <c r="AK114" s="991">
        <v>789010</v>
      </c>
      <c r="AL114" s="989"/>
      <c r="AM114" s="989"/>
      <c r="AN114" s="989"/>
      <c r="AO114" s="990"/>
      <c r="AP114" s="992">
        <v>3.3</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8491222</v>
      </c>
      <c r="BR114" s="950"/>
      <c r="BS114" s="950"/>
      <c r="BT114" s="950"/>
      <c r="BU114" s="950"/>
      <c r="BV114" s="950">
        <v>7800083</v>
      </c>
      <c r="BW114" s="950"/>
      <c r="BX114" s="950"/>
      <c r="BY114" s="950"/>
      <c r="BZ114" s="950"/>
      <c r="CA114" s="950">
        <v>7053485</v>
      </c>
      <c r="CB114" s="950"/>
      <c r="CC114" s="950"/>
      <c r="CD114" s="950"/>
      <c r="CE114" s="950"/>
      <c r="CF114" s="944">
        <v>29.4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2189</v>
      </c>
      <c r="AB115" s="964"/>
      <c r="AC115" s="964"/>
      <c r="AD115" s="964"/>
      <c r="AE115" s="965"/>
      <c r="AF115" s="966">
        <v>1620</v>
      </c>
      <c r="AG115" s="964"/>
      <c r="AH115" s="964"/>
      <c r="AI115" s="964"/>
      <c r="AJ115" s="965"/>
      <c r="AK115" s="966">
        <v>7708</v>
      </c>
      <c r="AL115" s="964"/>
      <c r="AM115" s="964"/>
      <c r="AN115" s="964"/>
      <c r="AO115" s="965"/>
      <c r="AP115" s="967">
        <v>0</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647059</v>
      </c>
      <c r="BR115" s="950"/>
      <c r="BS115" s="950"/>
      <c r="BT115" s="950"/>
      <c r="BU115" s="950"/>
      <c r="BV115" s="950">
        <v>691475</v>
      </c>
      <c r="BW115" s="950"/>
      <c r="BX115" s="950"/>
      <c r="BY115" s="950"/>
      <c r="BZ115" s="950"/>
      <c r="CA115" s="950">
        <v>664494</v>
      </c>
      <c r="CB115" s="950"/>
      <c r="CC115" s="950"/>
      <c r="CD115" s="950"/>
      <c r="CE115" s="950"/>
      <c r="CF115" s="944">
        <v>2.8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531</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10200911</v>
      </c>
      <c r="AB117" s="996"/>
      <c r="AC117" s="996"/>
      <c r="AD117" s="996"/>
      <c r="AE117" s="997"/>
      <c r="AF117" s="995">
        <v>10251528</v>
      </c>
      <c r="AG117" s="996"/>
      <c r="AH117" s="996"/>
      <c r="AI117" s="996"/>
      <c r="AJ117" s="997"/>
      <c r="AK117" s="995">
        <v>9740433</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131386087</v>
      </c>
      <c r="BR118" s="1016"/>
      <c r="BS118" s="1016"/>
      <c r="BT118" s="1016"/>
      <c r="BU118" s="1016"/>
      <c r="BV118" s="1016">
        <v>133349754</v>
      </c>
      <c r="BW118" s="1016"/>
      <c r="BX118" s="1016"/>
      <c r="BY118" s="1016"/>
      <c r="BZ118" s="1016"/>
      <c r="CA118" s="1016">
        <v>132741538</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3654503</v>
      </c>
      <c r="BR119" s="957"/>
      <c r="BS119" s="957"/>
      <c r="BT119" s="957"/>
      <c r="BU119" s="957"/>
      <c r="BV119" s="957">
        <v>4304444</v>
      </c>
      <c r="BW119" s="957"/>
      <c r="BX119" s="957"/>
      <c r="BY119" s="957"/>
      <c r="BZ119" s="957"/>
      <c r="CA119" s="957">
        <v>5221644</v>
      </c>
      <c r="CB119" s="957"/>
      <c r="CC119" s="957"/>
      <c r="CD119" s="957"/>
      <c r="CE119" s="957"/>
      <c r="CF119" s="971">
        <v>21.8</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953399</v>
      </c>
      <c r="DH119" s="1028"/>
      <c r="DI119" s="1028"/>
      <c r="DJ119" s="1028"/>
      <c r="DK119" s="1029"/>
      <c r="DL119" s="1030">
        <v>808905</v>
      </c>
      <c r="DM119" s="1028"/>
      <c r="DN119" s="1028"/>
      <c r="DO119" s="1028"/>
      <c r="DP119" s="1029"/>
      <c r="DQ119" s="1030">
        <v>713105</v>
      </c>
      <c r="DR119" s="1028"/>
      <c r="DS119" s="1028"/>
      <c r="DT119" s="1028"/>
      <c r="DU119" s="1029"/>
      <c r="DV119" s="1031">
        <v>3</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9758042</v>
      </c>
      <c r="BR120" s="950"/>
      <c r="BS120" s="950"/>
      <c r="BT120" s="950"/>
      <c r="BU120" s="950"/>
      <c r="BV120" s="950">
        <v>9584861</v>
      </c>
      <c r="BW120" s="950"/>
      <c r="BX120" s="950"/>
      <c r="BY120" s="950"/>
      <c r="BZ120" s="950"/>
      <c r="CA120" s="950">
        <v>9379183</v>
      </c>
      <c r="CB120" s="950"/>
      <c r="CC120" s="950"/>
      <c r="CD120" s="950"/>
      <c r="CE120" s="950"/>
      <c r="CF120" s="944">
        <v>39.1</v>
      </c>
      <c r="CG120" s="945"/>
      <c r="CH120" s="945"/>
      <c r="CI120" s="945"/>
      <c r="CJ120" s="945"/>
      <c r="CK120" s="1043" t="s">
        <v>439</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28754745</v>
      </c>
      <c r="DH120" s="957"/>
      <c r="DI120" s="957"/>
      <c r="DJ120" s="957"/>
      <c r="DK120" s="957"/>
      <c r="DL120" s="957">
        <v>28191007</v>
      </c>
      <c r="DM120" s="957"/>
      <c r="DN120" s="957"/>
      <c r="DO120" s="957"/>
      <c r="DP120" s="957"/>
      <c r="DQ120" s="957">
        <v>26957493</v>
      </c>
      <c r="DR120" s="957"/>
      <c r="DS120" s="957"/>
      <c r="DT120" s="957"/>
      <c r="DU120" s="957"/>
      <c r="DV120" s="958">
        <v>112.5</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81543242</v>
      </c>
      <c r="BR121" s="1016"/>
      <c r="BS121" s="1016"/>
      <c r="BT121" s="1016"/>
      <c r="BU121" s="1016"/>
      <c r="BV121" s="1016">
        <v>87128869</v>
      </c>
      <c r="BW121" s="1016"/>
      <c r="BX121" s="1016"/>
      <c r="BY121" s="1016"/>
      <c r="BZ121" s="1016"/>
      <c r="CA121" s="1016">
        <v>87798679</v>
      </c>
      <c r="CB121" s="1016"/>
      <c r="CC121" s="1016"/>
      <c r="CD121" s="1016"/>
      <c r="CE121" s="1016"/>
      <c r="CF121" s="1054">
        <v>366.4</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1277854</v>
      </c>
      <c r="DH121" s="950"/>
      <c r="DI121" s="950"/>
      <c r="DJ121" s="950"/>
      <c r="DK121" s="950"/>
      <c r="DL121" s="950">
        <v>1209387</v>
      </c>
      <c r="DM121" s="950"/>
      <c r="DN121" s="950"/>
      <c r="DO121" s="950"/>
      <c r="DP121" s="950"/>
      <c r="DQ121" s="950">
        <v>1118832</v>
      </c>
      <c r="DR121" s="950"/>
      <c r="DS121" s="950"/>
      <c r="DT121" s="950"/>
      <c r="DU121" s="950"/>
      <c r="DV121" s="951">
        <v>4.7</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94955787</v>
      </c>
      <c r="BR122" s="1065"/>
      <c r="BS122" s="1065"/>
      <c r="BT122" s="1065"/>
      <c r="BU122" s="1065"/>
      <c r="BV122" s="1065">
        <v>101018174</v>
      </c>
      <c r="BW122" s="1065"/>
      <c r="BX122" s="1065"/>
      <c r="BY122" s="1065"/>
      <c r="BZ122" s="1065"/>
      <c r="CA122" s="1065">
        <v>102399506</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177522</v>
      </c>
      <c r="DH122" s="950"/>
      <c r="DI122" s="950"/>
      <c r="DJ122" s="950"/>
      <c r="DK122" s="950"/>
      <c r="DL122" s="950">
        <v>192980</v>
      </c>
      <c r="DM122" s="950"/>
      <c r="DN122" s="950"/>
      <c r="DO122" s="950"/>
      <c r="DP122" s="950"/>
      <c r="DQ122" s="950">
        <v>198794</v>
      </c>
      <c r="DR122" s="950"/>
      <c r="DS122" s="950"/>
      <c r="DT122" s="950"/>
      <c r="DU122" s="950"/>
      <c r="DV122" s="951">
        <v>0.8</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148.80000000000001</v>
      </c>
      <c r="BR123" s="1057"/>
      <c r="BS123" s="1057"/>
      <c r="BT123" s="1057"/>
      <c r="BU123" s="1057"/>
      <c r="BV123" s="1057">
        <v>136.4</v>
      </c>
      <c r="BW123" s="1057"/>
      <c r="BX123" s="1057"/>
      <c r="BY123" s="1057"/>
      <c r="BZ123" s="1057"/>
      <c r="CA123" s="1057">
        <v>126.6</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20282</v>
      </c>
      <c r="DH123" s="989"/>
      <c r="DI123" s="989"/>
      <c r="DJ123" s="989"/>
      <c r="DK123" s="990"/>
      <c r="DL123" s="991">
        <v>11938</v>
      </c>
      <c r="DM123" s="989"/>
      <c r="DN123" s="989"/>
      <c r="DO123" s="989"/>
      <c r="DP123" s="990"/>
      <c r="DQ123" s="991">
        <v>5531</v>
      </c>
      <c r="DR123" s="989"/>
      <c r="DS123" s="989"/>
      <c r="DT123" s="989"/>
      <c r="DU123" s="990"/>
      <c r="DV123" s="992">
        <v>0</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2189</v>
      </c>
      <c r="AB126" s="989"/>
      <c r="AC126" s="989"/>
      <c r="AD126" s="989"/>
      <c r="AE126" s="990"/>
      <c r="AF126" s="991">
        <v>1620</v>
      </c>
      <c r="AG126" s="989"/>
      <c r="AH126" s="989"/>
      <c r="AI126" s="989"/>
      <c r="AJ126" s="990"/>
      <c r="AK126" s="991">
        <v>7708</v>
      </c>
      <c r="AL126" s="989"/>
      <c r="AM126" s="989"/>
      <c r="AN126" s="989"/>
      <c r="AO126" s="990"/>
      <c r="AP126" s="992">
        <v>0</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v>647059</v>
      </c>
      <c r="DH126" s="950"/>
      <c r="DI126" s="950"/>
      <c r="DJ126" s="950"/>
      <c r="DK126" s="950"/>
      <c r="DL126" s="950">
        <v>691475</v>
      </c>
      <c r="DM126" s="950"/>
      <c r="DN126" s="950"/>
      <c r="DO126" s="950"/>
      <c r="DP126" s="950"/>
      <c r="DQ126" s="950">
        <v>664494</v>
      </c>
      <c r="DR126" s="950"/>
      <c r="DS126" s="950"/>
      <c r="DT126" s="950"/>
      <c r="DU126" s="950"/>
      <c r="DV126" s="951">
        <v>2.8</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453</v>
      </c>
      <c r="AY127" s="917"/>
      <c r="AZ127" s="917"/>
      <c r="BA127" s="917"/>
      <c r="BB127" s="917"/>
      <c r="BC127" s="917"/>
      <c r="BD127" s="917"/>
      <c r="BE127" s="918"/>
      <c r="BF127" s="1071" t="s">
        <v>109</v>
      </c>
      <c r="BG127" s="1072"/>
      <c r="BH127" s="1072"/>
      <c r="BI127" s="1072"/>
      <c r="BJ127" s="1072"/>
      <c r="BK127" s="1072"/>
      <c r="BL127" s="1081"/>
      <c r="BM127" s="1071">
        <v>11.78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939500</v>
      </c>
      <c r="AB128" s="1120"/>
      <c r="AC128" s="1120"/>
      <c r="AD128" s="1120"/>
      <c r="AE128" s="1121"/>
      <c r="AF128" s="1122">
        <v>777708</v>
      </c>
      <c r="AG128" s="1120"/>
      <c r="AH128" s="1120"/>
      <c r="AI128" s="1120"/>
      <c r="AJ128" s="1121"/>
      <c r="AK128" s="1122">
        <v>677358</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109</v>
      </c>
      <c r="BG128" s="1097"/>
      <c r="BH128" s="1097"/>
      <c r="BI128" s="1097"/>
      <c r="BJ128" s="1097"/>
      <c r="BK128" s="1097"/>
      <c r="BL128" s="1098"/>
      <c r="BM128" s="1096">
        <v>16.78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30855579</v>
      </c>
      <c r="AB129" s="989"/>
      <c r="AC129" s="989"/>
      <c r="AD129" s="989"/>
      <c r="AE129" s="990"/>
      <c r="AF129" s="991">
        <v>30437127</v>
      </c>
      <c r="AG129" s="989"/>
      <c r="AH129" s="989"/>
      <c r="AI129" s="989"/>
      <c r="AJ129" s="990"/>
      <c r="AK129" s="991">
        <v>30504513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6382729</v>
      </c>
      <c r="AB130" s="989"/>
      <c r="AC130" s="989"/>
      <c r="AD130" s="989"/>
      <c r="AE130" s="990"/>
      <c r="AF130" s="991">
        <v>6741145</v>
      </c>
      <c r="AG130" s="989"/>
      <c r="AH130" s="989"/>
      <c r="AI130" s="989"/>
      <c r="AJ130" s="990"/>
      <c r="AK130" s="991">
        <v>6539956</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126.6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24472850</v>
      </c>
      <c r="AB131" s="1028"/>
      <c r="AC131" s="1028"/>
      <c r="AD131" s="1028"/>
      <c r="AE131" s="1029"/>
      <c r="AF131" s="1030">
        <v>23695982</v>
      </c>
      <c r="AG131" s="1028"/>
      <c r="AH131" s="1028"/>
      <c r="AI131" s="1028"/>
      <c r="AJ131" s="1029"/>
      <c r="AK131" s="1030">
        <v>23964557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11.762757499999999</v>
      </c>
      <c r="AB132" s="1134"/>
      <c r="AC132" s="1134"/>
      <c r="AD132" s="1134"/>
      <c r="AE132" s="1135"/>
      <c r="AF132" s="1136">
        <v>11.532229389999999</v>
      </c>
      <c r="AG132" s="1134"/>
      <c r="AH132" s="1134"/>
      <c r="AI132" s="1134"/>
      <c r="AJ132" s="1135"/>
      <c r="AK132" s="1136">
        <v>10.5285443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14</v>
      </c>
      <c r="AB133" s="1141"/>
      <c r="AC133" s="1141"/>
      <c r="AD133" s="1141"/>
      <c r="AE133" s="1142"/>
      <c r="AF133" s="1140">
        <v>12.1</v>
      </c>
      <c r="AG133" s="1141"/>
      <c r="AH133" s="1141"/>
      <c r="AI133" s="1141"/>
      <c r="AJ133" s="1142"/>
      <c r="AK133" s="1140">
        <v>11.2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A5" sqref="A5"/>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90" workbookViewId="0">
      <selection activeCell="A5" sqref="A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6731090</v>
      </c>
      <c r="L9" s="264">
        <v>59657</v>
      </c>
      <c r="M9" s="265">
        <v>56521</v>
      </c>
      <c r="N9" s="266">
        <v>5.5</v>
      </c>
    </row>
    <row r="10" spans="1:16" x14ac:dyDescent="0.15">
      <c r="A10" s="248"/>
      <c r="B10" s="244"/>
      <c r="C10" s="244"/>
      <c r="D10" s="244"/>
      <c r="E10" s="244"/>
      <c r="F10" s="244"/>
      <c r="G10" s="1149" t="s">
        <v>475</v>
      </c>
      <c r="H10" s="1150"/>
      <c r="I10" s="1150"/>
      <c r="J10" s="1151"/>
      <c r="K10" s="267">
        <v>585957</v>
      </c>
      <c r="L10" s="268">
        <v>5193</v>
      </c>
      <c r="M10" s="269">
        <v>5094</v>
      </c>
      <c r="N10" s="270">
        <v>1.9</v>
      </c>
    </row>
    <row r="11" spans="1:16" ht="13.5" customHeight="1" x14ac:dyDescent="0.15">
      <c r="A11" s="248"/>
      <c r="B11" s="244"/>
      <c r="C11" s="244"/>
      <c r="D11" s="244"/>
      <c r="E11" s="244"/>
      <c r="F11" s="244"/>
      <c r="G11" s="1149" t="s">
        <v>476</v>
      </c>
      <c r="H11" s="1150"/>
      <c r="I11" s="1150"/>
      <c r="J11" s="1151"/>
      <c r="K11" s="267">
        <v>858481</v>
      </c>
      <c r="L11" s="268">
        <v>7609</v>
      </c>
      <c r="M11" s="269">
        <v>3978</v>
      </c>
      <c r="N11" s="270">
        <v>91.3</v>
      </c>
    </row>
    <row r="12" spans="1:16" ht="13.5" customHeight="1" x14ac:dyDescent="0.15">
      <c r="A12" s="248"/>
      <c r="B12" s="244"/>
      <c r="C12" s="244"/>
      <c r="D12" s="244"/>
      <c r="E12" s="244"/>
      <c r="F12" s="244"/>
      <c r="G12" s="1149" t="s">
        <v>477</v>
      </c>
      <c r="H12" s="1150"/>
      <c r="I12" s="1150"/>
      <c r="J12" s="1151"/>
      <c r="K12" s="267">
        <v>216513</v>
      </c>
      <c r="L12" s="268">
        <v>1919</v>
      </c>
      <c r="M12" s="269">
        <v>1244</v>
      </c>
      <c r="N12" s="270">
        <v>54.3</v>
      </c>
    </row>
    <row r="13" spans="1:16" ht="13.5" customHeight="1" x14ac:dyDescent="0.15">
      <c r="A13" s="248"/>
      <c r="B13" s="244"/>
      <c r="C13" s="244"/>
      <c r="D13" s="244"/>
      <c r="E13" s="244"/>
      <c r="F13" s="244"/>
      <c r="G13" s="1149" t="s">
        <v>478</v>
      </c>
      <c r="H13" s="1150"/>
      <c r="I13" s="1150"/>
      <c r="J13" s="1151"/>
      <c r="K13" s="267" t="s">
        <v>479</v>
      </c>
      <c r="L13" s="268" t="s">
        <v>479</v>
      </c>
      <c r="M13" s="269">
        <v>18</v>
      </c>
      <c r="N13" s="270" t="s">
        <v>479</v>
      </c>
    </row>
    <row r="14" spans="1:16" ht="13.5" customHeight="1" x14ac:dyDescent="0.15">
      <c r="A14" s="248"/>
      <c r="B14" s="244"/>
      <c r="C14" s="244"/>
      <c r="D14" s="244"/>
      <c r="E14" s="244"/>
      <c r="F14" s="244"/>
      <c r="G14" s="1149" t="s">
        <v>480</v>
      </c>
      <c r="H14" s="1150"/>
      <c r="I14" s="1150"/>
      <c r="J14" s="1151"/>
      <c r="K14" s="267">
        <v>232715</v>
      </c>
      <c r="L14" s="268">
        <v>2063</v>
      </c>
      <c r="M14" s="269">
        <v>2228</v>
      </c>
      <c r="N14" s="270">
        <v>-7.4</v>
      </c>
    </row>
    <row r="15" spans="1:16" ht="13.5" customHeight="1" x14ac:dyDescent="0.15">
      <c r="A15" s="248"/>
      <c r="B15" s="244"/>
      <c r="C15" s="244"/>
      <c r="D15" s="244"/>
      <c r="E15" s="244"/>
      <c r="F15" s="244"/>
      <c r="G15" s="1149" t="s">
        <v>481</v>
      </c>
      <c r="H15" s="1150"/>
      <c r="I15" s="1150"/>
      <c r="J15" s="1151"/>
      <c r="K15" s="267">
        <v>158978</v>
      </c>
      <c r="L15" s="268">
        <v>1409</v>
      </c>
      <c r="M15" s="269">
        <v>1508</v>
      </c>
      <c r="N15" s="270">
        <v>-6.6</v>
      </c>
    </row>
    <row r="16" spans="1:16" x14ac:dyDescent="0.15">
      <c r="A16" s="248"/>
      <c r="B16" s="244"/>
      <c r="C16" s="244"/>
      <c r="D16" s="244"/>
      <c r="E16" s="244"/>
      <c r="F16" s="244"/>
      <c r="G16" s="1152" t="s">
        <v>482</v>
      </c>
      <c r="H16" s="1153"/>
      <c r="I16" s="1153"/>
      <c r="J16" s="1154"/>
      <c r="K16" s="268">
        <v>-1090334</v>
      </c>
      <c r="L16" s="268">
        <v>-9664</v>
      </c>
      <c r="M16" s="269">
        <v>-5476</v>
      </c>
      <c r="N16" s="270">
        <v>76.5</v>
      </c>
    </row>
    <row r="17" spans="1:16" x14ac:dyDescent="0.15">
      <c r="A17" s="248"/>
      <c r="B17" s="244"/>
      <c r="C17" s="244"/>
      <c r="D17" s="244"/>
      <c r="E17" s="244"/>
      <c r="F17" s="244"/>
      <c r="G17" s="1152" t="s">
        <v>167</v>
      </c>
      <c r="H17" s="1153"/>
      <c r="I17" s="1153"/>
      <c r="J17" s="1154"/>
      <c r="K17" s="268">
        <v>7693400</v>
      </c>
      <c r="L17" s="268">
        <v>68186</v>
      </c>
      <c r="M17" s="269">
        <v>65114</v>
      </c>
      <c r="N17" s="270">
        <v>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6.59</v>
      </c>
      <c r="L21" s="281">
        <v>6.38</v>
      </c>
      <c r="M21" s="282">
        <v>0.21</v>
      </c>
      <c r="N21" s="249"/>
      <c r="O21" s="283"/>
      <c r="P21" s="279"/>
    </row>
    <row r="22" spans="1:16" s="284" customFormat="1" x14ac:dyDescent="0.15">
      <c r="A22" s="279"/>
      <c r="B22" s="249"/>
      <c r="C22" s="249"/>
      <c r="D22" s="249"/>
      <c r="E22" s="249"/>
      <c r="F22" s="249"/>
      <c r="G22" s="1144" t="s">
        <v>488</v>
      </c>
      <c r="H22" s="1145"/>
      <c r="I22" s="1145"/>
      <c r="J22" s="1146"/>
      <c r="K22" s="285">
        <v>96.8</v>
      </c>
      <c r="L22" s="286">
        <v>99.8</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7231660</v>
      </c>
      <c r="L32" s="294">
        <v>64094</v>
      </c>
      <c r="M32" s="295">
        <v>35579</v>
      </c>
      <c r="N32" s="296">
        <v>80.099999999999994</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9</v>
      </c>
      <c r="N34" s="296" t="s">
        <v>479</v>
      </c>
    </row>
    <row r="35" spans="1:16" ht="27" customHeight="1" x14ac:dyDescent="0.15">
      <c r="A35" s="248"/>
      <c r="B35" s="244"/>
      <c r="C35" s="244"/>
      <c r="D35" s="244"/>
      <c r="E35" s="244"/>
      <c r="F35" s="244"/>
      <c r="G35" s="1160" t="s">
        <v>495</v>
      </c>
      <c r="H35" s="1161"/>
      <c r="I35" s="1161"/>
      <c r="J35" s="1162"/>
      <c r="K35" s="294">
        <v>1712055</v>
      </c>
      <c r="L35" s="294">
        <v>15174</v>
      </c>
      <c r="M35" s="295">
        <v>12310</v>
      </c>
      <c r="N35" s="296">
        <v>23.3</v>
      </c>
    </row>
    <row r="36" spans="1:16" ht="27" customHeight="1" x14ac:dyDescent="0.15">
      <c r="A36" s="248"/>
      <c r="B36" s="244"/>
      <c r="C36" s="244"/>
      <c r="D36" s="244"/>
      <c r="E36" s="244"/>
      <c r="F36" s="244"/>
      <c r="G36" s="1160" t="s">
        <v>496</v>
      </c>
      <c r="H36" s="1161"/>
      <c r="I36" s="1161"/>
      <c r="J36" s="1162"/>
      <c r="K36" s="294">
        <v>789010</v>
      </c>
      <c r="L36" s="294">
        <v>6993</v>
      </c>
      <c r="M36" s="295">
        <v>1635</v>
      </c>
      <c r="N36" s="296">
        <v>327.7</v>
      </c>
    </row>
    <row r="37" spans="1:16" ht="13.5" customHeight="1" x14ac:dyDescent="0.15">
      <c r="A37" s="248"/>
      <c r="B37" s="244"/>
      <c r="C37" s="244"/>
      <c r="D37" s="244"/>
      <c r="E37" s="244"/>
      <c r="F37" s="244"/>
      <c r="G37" s="1160" t="s">
        <v>497</v>
      </c>
      <c r="H37" s="1161"/>
      <c r="I37" s="1161"/>
      <c r="J37" s="1162"/>
      <c r="K37" s="294">
        <v>7708</v>
      </c>
      <c r="L37" s="294">
        <v>68</v>
      </c>
      <c r="M37" s="295">
        <v>609</v>
      </c>
      <c r="N37" s="296">
        <v>-88.8</v>
      </c>
    </row>
    <row r="38" spans="1:16" ht="27" customHeight="1" x14ac:dyDescent="0.15">
      <c r="A38" s="248"/>
      <c r="B38" s="244"/>
      <c r="C38" s="244"/>
      <c r="D38" s="244"/>
      <c r="E38" s="244"/>
      <c r="F38" s="244"/>
      <c r="G38" s="1163" t="s">
        <v>498</v>
      </c>
      <c r="H38" s="1164"/>
      <c r="I38" s="1164"/>
      <c r="J38" s="1165"/>
      <c r="K38" s="297" t="s">
        <v>479</v>
      </c>
      <c r="L38" s="297" t="s">
        <v>479</v>
      </c>
      <c r="M38" s="298">
        <v>0</v>
      </c>
      <c r="N38" s="299" t="s">
        <v>479</v>
      </c>
      <c r="O38" s="293"/>
    </row>
    <row r="39" spans="1:16" x14ac:dyDescent="0.15">
      <c r="A39" s="248"/>
      <c r="B39" s="244"/>
      <c r="C39" s="244"/>
      <c r="D39" s="244"/>
      <c r="E39" s="244"/>
      <c r="F39" s="244"/>
      <c r="G39" s="1163" t="s">
        <v>499</v>
      </c>
      <c r="H39" s="1164"/>
      <c r="I39" s="1164"/>
      <c r="J39" s="1165"/>
      <c r="K39" s="300">
        <v>-677358</v>
      </c>
      <c r="L39" s="300">
        <v>-6003</v>
      </c>
      <c r="M39" s="301">
        <v>-7873</v>
      </c>
      <c r="N39" s="302">
        <v>-23.8</v>
      </c>
      <c r="O39" s="293"/>
    </row>
    <row r="40" spans="1:16" ht="27" customHeight="1" x14ac:dyDescent="0.15">
      <c r="A40" s="248"/>
      <c r="B40" s="244"/>
      <c r="C40" s="244"/>
      <c r="D40" s="244"/>
      <c r="E40" s="244"/>
      <c r="F40" s="244"/>
      <c r="G40" s="1160" t="s">
        <v>500</v>
      </c>
      <c r="H40" s="1161"/>
      <c r="I40" s="1161"/>
      <c r="J40" s="1162"/>
      <c r="K40" s="300">
        <v>-6539956</v>
      </c>
      <c r="L40" s="300">
        <v>-57963</v>
      </c>
      <c r="M40" s="301">
        <v>-31099</v>
      </c>
      <c r="N40" s="302">
        <v>86.4</v>
      </c>
      <c r="O40" s="293"/>
    </row>
    <row r="41" spans="1:16" x14ac:dyDescent="0.15">
      <c r="A41" s="248"/>
      <c r="B41" s="244"/>
      <c r="C41" s="244"/>
      <c r="D41" s="244"/>
      <c r="E41" s="244"/>
      <c r="F41" s="244"/>
      <c r="G41" s="1166" t="s">
        <v>278</v>
      </c>
      <c r="H41" s="1167"/>
      <c r="I41" s="1167"/>
      <c r="J41" s="1168"/>
      <c r="K41" s="294">
        <v>2523119</v>
      </c>
      <c r="L41" s="300">
        <v>22362</v>
      </c>
      <c r="M41" s="301">
        <v>11170</v>
      </c>
      <c r="N41" s="302">
        <v>100.2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11285312</v>
      </c>
      <c r="J51" s="320">
        <v>100060</v>
      </c>
      <c r="K51" s="321">
        <v>17.600000000000001</v>
      </c>
      <c r="L51" s="322">
        <v>41433</v>
      </c>
      <c r="M51" s="323">
        <v>-21.2</v>
      </c>
      <c r="N51" s="324">
        <v>38.799999999999997</v>
      </c>
    </row>
    <row r="52" spans="1:14" x14ac:dyDescent="0.15">
      <c r="A52" s="248"/>
      <c r="B52" s="244"/>
      <c r="C52" s="244"/>
      <c r="D52" s="244"/>
      <c r="E52" s="244"/>
      <c r="F52" s="244"/>
      <c r="G52" s="325"/>
      <c r="H52" s="326" t="s">
        <v>511</v>
      </c>
      <c r="I52" s="327">
        <v>6131489</v>
      </c>
      <c r="J52" s="328">
        <v>54364</v>
      </c>
      <c r="K52" s="329">
        <v>-15.2</v>
      </c>
      <c r="L52" s="330">
        <v>22351</v>
      </c>
      <c r="M52" s="331">
        <v>-30.7</v>
      </c>
      <c r="N52" s="332">
        <v>15.5</v>
      </c>
    </row>
    <row r="53" spans="1:14" x14ac:dyDescent="0.15">
      <c r="A53" s="248"/>
      <c r="B53" s="244"/>
      <c r="C53" s="244"/>
      <c r="D53" s="244"/>
      <c r="E53" s="244"/>
      <c r="F53" s="244"/>
      <c r="G53" s="310" t="s">
        <v>512</v>
      </c>
      <c r="H53" s="311"/>
      <c r="I53" s="319">
        <v>15035848</v>
      </c>
      <c r="J53" s="320">
        <v>132869</v>
      </c>
      <c r="K53" s="321">
        <v>32.799999999999997</v>
      </c>
      <c r="L53" s="322">
        <v>43493</v>
      </c>
      <c r="M53" s="323">
        <v>5</v>
      </c>
      <c r="N53" s="324">
        <v>27.8</v>
      </c>
    </row>
    <row r="54" spans="1:14" x14ac:dyDescent="0.15">
      <c r="A54" s="248"/>
      <c r="B54" s="244"/>
      <c r="C54" s="244"/>
      <c r="D54" s="244"/>
      <c r="E54" s="244"/>
      <c r="F54" s="244"/>
      <c r="G54" s="325"/>
      <c r="H54" s="326" t="s">
        <v>511</v>
      </c>
      <c r="I54" s="327">
        <v>7282390</v>
      </c>
      <c r="J54" s="328">
        <v>64353</v>
      </c>
      <c r="K54" s="329">
        <v>18.399999999999999</v>
      </c>
      <c r="L54" s="330">
        <v>23254</v>
      </c>
      <c r="M54" s="331">
        <v>4</v>
      </c>
      <c r="N54" s="332">
        <v>14.4</v>
      </c>
    </row>
    <row r="55" spans="1:14" x14ac:dyDescent="0.15">
      <c r="A55" s="248"/>
      <c r="B55" s="244"/>
      <c r="C55" s="244"/>
      <c r="D55" s="244"/>
      <c r="E55" s="244"/>
      <c r="F55" s="244"/>
      <c r="G55" s="310" t="s">
        <v>513</v>
      </c>
      <c r="H55" s="311"/>
      <c r="I55" s="319">
        <v>14561467</v>
      </c>
      <c r="J55" s="320">
        <v>128851</v>
      </c>
      <c r="K55" s="321">
        <v>-3</v>
      </c>
      <c r="L55" s="322">
        <v>50840</v>
      </c>
      <c r="M55" s="323">
        <v>16.899999999999999</v>
      </c>
      <c r="N55" s="324">
        <v>-19.899999999999999</v>
      </c>
    </row>
    <row r="56" spans="1:14" x14ac:dyDescent="0.15">
      <c r="A56" s="248"/>
      <c r="B56" s="244"/>
      <c r="C56" s="244"/>
      <c r="D56" s="244"/>
      <c r="E56" s="244"/>
      <c r="F56" s="244"/>
      <c r="G56" s="325"/>
      <c r="H56" s="326" t="s">
        <v>511</v>
      </c>
      <c r="I56" s="327">
        <v>5177495</v>
      </c>
      <c r="J56" s="328">
        <v>45814</v>
      </c>
      <c r="K56" s="329">
        <v>-28.8</v>
      </c>
      <c r="L56" s="330">
        <v>25367</v>
      </c>
      <c r="M56" s="331">
        <v>9.1</v>
      </c>
      <c r="N56" s="332">
        <v>-37.9</v>
      </c>
    </row>
    <row r="57" spans="1:14" x14ac:dyDescent="0.15">
      <c r="A57" s="248"/>
      <c r="B57" s="244"/>
      <c r="C57" s="244"/>
      <c r="D57" s="244"/>
      <c r="E57" s="244"/>
      <c r="F57" s="244"/>
      <c r="G57" s="310" t="s">
        <v>514</v>
      </c>
      <c r="H57" s="311"/>
      <c r="I57" s="319">
        <v>12419152</v>
      </c>
      <c r="J57" s="320">
        <v>110204</v>
      </c>
      <c r="K57" s="321">
        <v>-14.5</v>
      </c>
      <c r="L57" s="322">
        <v>53605</v>
      </c>
      <c r="M57" s="323">
        <v>5.4</v>
      </c>
      <c r="N57" s="324">
        <v>-19.899999999999999</v>
      </c>
    </row>
    <row r="58" spans="1:14" x14ac:dyDescent="0.15">
      <c r="A58" s="248"/>
      <c r="B58" s="244"/>
      <c r="C58" s="244"/>
      <c r="D58" s="244"/>
      <c r="E58" s="244"/>
      <c r="F58" s="244"/>
      <c r="G58" s="325"/>
      <c r="H58" s="326" t="s">
        <v>511</v>
      </c>
      <c r="I58" s="327">
        <v>4905365</v>
      </c>
      <c r="J58" s="328">
        <v>43529</v>
      </c>
      <c r="K58" s="329">
        <v>-5</v>
      </c>
      <c r="L58" s="330">
        <v>28343</v>
      </c>
      <c r="M58" s="331">
        <v>11.7</v>
      </c>
      <c r="N58" s="332">
        <v>-16.7</v>
      </c>
    </row>
    <row r="59" spans="1:14" x14ac:dyDescent="0.15">
      <c r="A59" s="248"/>
      <c r="B59" s="244"/>
      <c r="C59" s="244"/>
      <c r="D59" s="244"/>
      <c r="E59" s="244"/>
      <c r="F59" s="244"/>
      <c r="G59" s="310" t="s">
        <v>515</v>
      </c>
      <c r="H59" s="311"/>
      <c r="I59" s="319">
        <v>9835783</v>
      </c>
      <c r="J59" s="320">
        <v>87174</v>
      </c>
      <c r="K59" s="321">
        <v>-20.9</v>
      </c>
      <c r="L59" s="322">
        <v>46440</v>
      </c>
      <c r="M59" s="323">
        <v>-13.4</v>
      </c>
      <c r="N59" s="324">
        <v>-7.5</v>
      </c>
    </row>
    <row r="60" spans="1:14" x14ac:dyDescent="0.15">
      <c r="A60" s="248"/>
      <c r="B60" s="244"/>
      <c r="C60" s="244"/>
      <c r="D60" s="244"/>
      <c r="E60" s="244"/>
      <c r="F60" s="244"/>
      <c r="G60" s="325"/>
      <c r="H60" s="326" t="s">
        <v>511</v>
      </c>
      <c r="I60" s="333">
        <v>5364752</v>
      </c>
      <c r="J60" s="328">
        <v>47548</v>
      </c>
      <c r="K60" s="329">
        <v>9.1999999999999993</v>
      </c>
      <c r="L60" s="330">
        <v>27658</v>
      </c>
      <c r="M60" s="331">
        <v>-2.4</v>
      </c>
      <c r="N60" s="332">
        <v>11.6</v>
      </c>
    </row>
    <row r="61" spans="1:14" x14ac:dyDescent="0.15">
      <c r="A61" s="248"/>
      <c r="B61" s="244"/>
      <c r="C61" s="244"/>
      <c r="D61" s="244"/>
      <c r="E61" s="244"/>
      <c r="F61" s="244"/>
      <c r="G61" s="310" t="s">
        <v>516</v>
      </c>
      <c r="H61" s="334"/>
      <c r="I61" s="335">
        <v>12627512</v>
      </c>
      <c r="J61" s="336">
        <v>111832</v>
      </c>
      <c r="K61" s="337">
        <v>2.4</v>
      </c>
      <c r="L61" s="338">
        <v>47162</v>
      </c>
      <c r="M61" s="339">
        <v>-1.5</v>
      </c>
      <c r="N61" s="324">
        <v>3.9</v>
      </c>
    </row>
    <row r="62" spans="1:14" x14ac:dyDescent="0.15">
      <c r="A62" s="248"/>
      <c r="B62" s="244"/>
      <c r="C62" s="244"/>
      <c r="D62" s="244"/>
      <c r="E62" s="244"/>
      <c r="F62" s="244"/>
      <c r="G62" s="325"/>
      <c r="H62" s="326" t="s">
        <v>511</v>
      </c>
      <c r="I62" s="327">
        <v>5772298</v>
      </c>
      <c r="J62" s="328">
        <v>51122</v>
      </c>
      <c r="K62" s="329">
        <v>-4.3</v>
      </c>
      <c r="L62" s="330">
        <v>25395</v>
      </c>
      <c r="M62" s="331">
        <v>-1.7</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9" zoomScale="80" zoomScaleNormal="80" zoomScaleSheetLayoutView="55" workbookViewId="0">
      <selection activeCell="A111" sqref="A11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0" zoomScaleNormal="80" zoomScaleSheetLayoutView="55" workbookViewId="0">
      <selection activeCell="Q16" sqref="Q1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3" sqref="I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5.15</v>
      </c>
      <c r="G47" s="12">
        <v>6.56</v>
      </c>
      <c r="H47" s="12">
        <v>8.33</v>
      </c>
      <c r="I47" s="12">
        <v>10</v>
      </c>
      <c r="J47" s="13">
        <v>12.44</v>
      </c>
    </row>
    <row r="48" spans="2:10" ht="57.75" customHeight="1" x14ac:dyDescent="0.15">
      <c r="B48" s="14"/>
      <c r="C48" s="1171" t="s">
        <v>4</v>
      </c>
      <c r="D48" s="1171"/>
      <c r="E48" s="1172"/>
      <c r="F48" s="15">
        <v>3.24</v>
      </c>
      <c r="G48" s="16">
        <v>3.57</v>
      </c>
      <c r="H48" s="16">
        <v>3.04</v>
      </c>
      <c r="I48" s="16">
        <v>4.93</v>
      </c>
      <c r="J48" s="17">
        <v>3.71</v>
      </c>
    </row>
    <row r="49" spans="2:10" ht="57.75" customHeight="1" thickBot="1" x14ac:dyDescent="0.2">
      <c r="B49" s="18"/>
      <c r="C49" s="1173" t="s">
        <v>5</v>
      </c>
      <c r="D49" s="1173"/>
      <c r="E49" s="1174"/>
      <c r="F49" s="19">
        <v>0.42</v>
      </c>
      <c r="G49" s="20">
        <v>2.0099999999999998</v>
      </c>
      <c r="H49" s="20">
        <v>1.27</v>
      </c>
      <c r="I49" s="20">
        <v>3.4</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2017-03-01T04:38:28Z</cp:lastPrinted>
  <dcterms:created xsi:type="dcterms:W3CDTF">2017-02-15T18:28:35Z</dcterms:created>
  <dcterms:modified xsi:type="dcterms:W3CDTF">2017-05-19T05:56:08Z</dcterms:modified>
  <cp:category/>
</cp:coreProperties>
</file>