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053\Desktop\"/>
    </mc:Choice>
  </mc:AlternateContent>
  <bookViews>
    <workbookView xWindow="240" yWindow="60" windowWidth="14940" windowHeight="7875"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17" r:id="rId14"/>
    <sheet name="施設類型別ストック情報分析表②" sheetId="18" r:id="rId15"/>
    <sheet name="データシート" sheetId="8" state="hidden" r:id="rId16"/>
  </sheets>
  <calcPr calcId="152511"/>
</workbook>
</file>

<file path=xl/calcChain.xml><?xml version="1.0" encoding="utf-8"?>
<calcChain xmlns="http://schemas.openxmlformats.org/spreadsheetml/2006/main">
  <c r="DG102" i="11" l="1"/>
  <c r="CW102" i="11"/>
  <c r="DL102" i="11"/>
  <c r="DQ102" i="11"/>
  <c r="CR102" i="11"/>
  <c r="AU88" i="11"/>
  <c r="AP88" i="11"/>
  <c r="AF88" i="11"/>
  <c r="AU63" i="11" l="1"/>
  <c r="AP63" i="11"/>
  <c r="AP23" i="11"/>
  <c r="AA23" i="11"/>
  <c r="V23" i="11"/>
  <c r="Q23" i="11"/>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CO34" i="9"/>
  <c r="CO35" i="9" s="1"/>
  <c r="CO36" i="9" s="1"/>
  <c r="CO37" i="9" s="1"/>
  <c r="CO38" i="9" s="1"/>
  <c r="CO39" i="9" s="1"/>
  <c r="CO40" i="9" s="1"/>
  <c r="BW34" i="9"/>
  <c r="BW35" i="9" s="1"/>
  <c r="BW36" i="9" s="1"/>
  <c r="BW37" i="9" s="1"/>
  <c r="BW38" i="9" s="1"/>
  <c r="BW39" i="9" s="1"/>
  <c r="BW40" i="9" s="1"/>
  <c r="BW41" i="9" s="1"/>
  <c r="BW42" i="9" s="1"/>
  <c r="BW43"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AM35" i="9" s="1"/>
  <c r="AM36" i="9" s="1"/>
  <c r="BE34" i="9"/>
  <c r="BE35" i="9" s="1"/>
  <c r="BE36" i="9" s="1"/>
</calcChain>
</file>

<file path=xl/sharedStrings.xml><?xml version="1.0" encoding="utf-8"?>
<sst xmlns="http://schemas.openxmlformats.org/spreadsheetml/2006/main" count="1082" uniqueCount="571">
  <si>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</si>
  <si>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</si>
  <si>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</si>
  <si>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</si>
  <si>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</si>
  <si>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</si>
  <si>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</si>
  <si>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</si>
  <si>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</si>
  <si>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</si>
  <si>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</si>
  <si>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</si>
  <si>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</si>
  <si>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</si>
  <si>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</si>
  <si>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</si>
  <si>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</si>
  <si>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</si>
  <si>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</si>
  <si>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</si>
  <si>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</si>
  <si>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</si>
  <si>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</si>
  <si>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</si>
  <si>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</si>
  <si>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</si>
  <si>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</si>
  <si>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</si>
  <si>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</si>
  <si>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</si>
  <si>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</si>
  <si>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</si>
  <si>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</si>
  <si>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</si>
  <si>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</si>
  <si>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</si>
  <si>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</si>
  <si>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</si>
  <si>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</si>
  <si>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</si>
  <si>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</si>
  <si>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</si>
  <si>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</si>
  <si>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</si>
  <si>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</si>
  <si>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</si>
  <si>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</si>
  <si>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</si>
  <si>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</si>
  <si>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</si>
  <si>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</si>
  <si>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</si>
  <si>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</si>
  <si>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</si>
  <si>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</si>
  <si>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</si>
  <si>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</si>
  <si>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</si>
  <si>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</si>
  <si>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</si>
  <si>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</si>
  <si>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</si>
  <si>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</si>
  <si>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</si>
  <si>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</si>
  <si>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</si>
  <si>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</si>
  <si>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</si>
  <si>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</si>
  <si>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</si>
  <si>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</si>
  <si>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</si>
  <si>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</si>
  <si>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</si>
  <si>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</si>
  <si>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</si>
  <si>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</si>
  <si>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</si>
  <si>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</si>
  <si>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</si>
  <si>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</si>
  <si>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</si>
  <si>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</si>
  <si>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</si>
  <si>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</si>
  <si>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</si>
  <si>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</si>
  <si>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</si>
  <si>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</si>
  <si>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</si>
  <si>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</si>
  <si>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</si>
  <si>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</si>
  <si>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</si>
  <si>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</si>
  <si>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</si>
  <si>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</si>
  <si>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</si>
  <si>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</si>
  <si>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</si>
  <si>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</si>
  <si>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</si>
  <si>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</si>
  <si>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</si>
  <si>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</si>
  <si>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</si>
  <si>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</si>
  <si>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</si>
  <si>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</si>
  <si>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</si>
  <si>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</si>
  <si>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</si>
  <si>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</si>
  <si>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</si>
  <si>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</si>
  <si>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</si>
  <si>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</si>
  <si>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</si>
  <si>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</si>
  <si>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</si>
  <si>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</si>
  <si>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</si>
  <si>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</si>
  <si>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</si>
  <si>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</si>
  <si>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</si>
  <si>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</si>
  <si>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</si>
  <si>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</si>
  <si>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</si>
  <si>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</si>
  <si>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</si>
  <si>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</si>
  <si>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</si>
  <si>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</si>
  <si>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</si>
  <si>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</si>
  <si>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</si>
  <si>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</si>
  <si>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</si>
  <si>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</si>
  <si>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</si>
  <si>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</si>
  <si>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</si>
  <si>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</si>
  <si>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</si>
  <si>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</si>
  <si>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</si>
  <si>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</si>
  <si>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</si>
  <si>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</si>
  <si>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</si>
  <si>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</si>
  <si>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</si>
  <si>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</si>
  <si>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</si>
  <si>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</si>
  <si>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</si>
  <si>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</si>
  <si>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</si>
  <si>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</si>
  <si>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</si>
  <si>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</si>
  <si>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</si>
  <si>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</si>
  <si>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</si>
  <si>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</si>
  <si>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</si>
  <si>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</si>
  <si>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</si>
  <si>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</si>
  <si>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</si>
  <si>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</si>
  <si>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</si>
  <si>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</si>
  <si>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</si>
  <si>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</si>
  <si>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</si>
  <si>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</si>
  <si>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</si>
  <si>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</si>
  <si>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</si>
  <si>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</si>
  <si>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</si>
  <si>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</si>
  <si>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</si>
  <si>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</si>
  <si>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</si>
  <si>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</si>
  <si>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</si>
  <si>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</si>
  <si>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</si>
  <si>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</si>
  <si>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</si>
  <si>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</si>
  <si>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</si>
  <si>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</si>
  <si>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石川県白山市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</si>
  <si>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</si>
  <si>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</si>
  <si>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</si>
  <si>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</si>
  <si>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</si>
  <si>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</si>
  <si>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</si>
  <si>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</si>
  <si>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</si>
  <si>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</si>
  <si>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</si>
  <si>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</si>
  <si>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</si>
  <si>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</si>
  <si>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</si>
  <si>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</si>
  <si>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</si>
  <si>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</si>
  <si>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</si>
  <si>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</si>
  <si>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</si>
  <si>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</si>
  <si>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</si>
  <si>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</si>
  <si>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</si>
  <si>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</si>
  <si>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</si>
  <si>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</si>
  <si>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</si>
  <si>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</si>
  <si>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</si>
  <si>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</si>
  <si>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</si>
  <si>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</si>
  <si>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</si>
  <si>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</si>
  <si>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</si>
  <si>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</si>
  <si>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</si>
  <si>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</si>
  <si>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</si>
  <si>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</si>
  <si>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</si>
  <si>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</si>
  <si>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</si>
  <si>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</si>
  <si>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</si>
  <si>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</si>
  <si>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</si>
  <si>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</si>
  <si>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</si>
  <si>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</si>
  <si>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</si>
  <si>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</si>
  <si>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</si>
  <si>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</si>
  <si>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</si>
  <si>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</si>
  <si>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</si>
  <si>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</si>
  <si>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</si>
  <si>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</si>
  <si>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</si>
  <si>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</si>
  <si>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</si>
  <si>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</si>
  <si>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</si>
  <si>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</si>
  <si>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</si>
  <si>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</si>
  <si>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</si>
  <si>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</si>
  <si>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</si>
  <si>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</si>
  <si>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</si>
  <si>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</si>
  <si>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</si>
  <si>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</si>
  <si>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</si>
  <si>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</si>
  <si>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</si>
  <si>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</si>
  <si>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</si>
  <si>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</si>
  <si>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</si>
  <si>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</si>
  <si>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</si>
  <si>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</si>
  <si>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</si>
  <si>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</si>
  <si>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</si>
  <si>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</si>
  <si>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</si>
  <si>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</si>
  <si>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</si>
  <si>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</si>
  <si>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</si>
  <si>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</si>
  <si>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</si>
  <si>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</si>
  <si>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</si>
  <si>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</si>
  <si>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</si>
  <si>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</si>
  <si>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</si>
  <si>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</si>
  <si>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</si>
  <si>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</si>
  <si>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</si>
  <si>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</si>
  <si>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</si>
  <si>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</si>
  <si>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</si>
  <si>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</si>
  <si>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</si>
  <si>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</si>
  <si>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</si>
  <si>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</si>
  <si>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</si>
  <si>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</si>
  <si>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</si>
  <si>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</si>
  <si>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</si>
  <si>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</si>
  <si>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</si>
  <si>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</si>
  <si>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</si>
  <si>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</si>
  <si>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</si>
  <si>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</si>
  <si>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</si>
  <si>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</si>
  <si>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</si>
  <si>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</si>
  <si>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</si>
  <si>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</si>
  <si>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</si>
  <si>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</si>
  <si>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</si>
  <si>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</si>
  <si>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</si>
  <si>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</si>
  <si>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</si>
  <si>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</si>
  <si>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</si>
  <si>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</si>
  <si>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</si>
  <si>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</si>
  <si>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石川県白山市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</si>
  <si>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</si>
  <si>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</si>
  <si>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</si>
  <si>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</si>
  <si>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</si>
  <si>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</si>
  <si>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</si>
  <si>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</si>
  <si>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</si>
  <si>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</si>
  <si>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</si>
  <si>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</si>
  <si>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</si>
  <si>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</si>
  <si>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</si>
  <si>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</si>
  <si>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</si>
  <si>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</si>
  <si>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</si>
  <si>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</si>
  <si>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</si>
  <si>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</si>
  <si>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</si>
  <si>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</si>
  <si>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</si>
  <si>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</si>
  <si>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</si>
  <si>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</si>
  <si>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</si>
  <si>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</si>
  <si>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</si>
  <si>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</si>
  <si>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</si>
  <si>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</si>
  <si>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</si>
  <si>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</si>
  <si>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</si>
  <si>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</si>
  <si>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</si>
  <si>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</si>
  <si>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</si>
  <si>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白山市下水道事業会計</t>
    <phoneticPr fontId="5"/>
  </si>
  <si>
    <t>白山市簡易水道事業特別会計</t>
    <phoneticPr fontId="5"/>
  </si>
  <si>
    <t>法非適用企業</t>
    <phoneticPr fontId="5"/>
  </si>
  <si>
    <t>白山市温泉事業特別会計</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</si>
  <si>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</si>
  <si>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</si>
  <si>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</si>
  <si>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</si>
  <si>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</si>
  <si>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</si>
  <si>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</si>
  <si>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</si>
  <si>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</si>
  <si>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</si>
  <si>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</si>
  <si>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</si>
  <si>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</si>
  <si>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</si>
  <si>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</si>
  <si>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</si>
  <si>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</si>
  <si>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</si>
  <si>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</si>
  <si>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</si>
  <si>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</si>
  <si>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</si>
  <si>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</si>
  <si>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</si>
  <si>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</si>
  <si>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</si>
  <si>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</si>
  <si>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</si>
  <si>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</si>
  <si>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</si>
  <si>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</si>
  <si>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</si>
  <si>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</si>
  <si>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</si>
  <si>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</si>
  <si>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</si>
  <si>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</si>
  <si>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</si>
  <si>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</si>
  <si>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</si>
  <si>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</si>
  <si>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</si>
  <si>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</si>
  <si>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</si>
  <si>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</si>
  <si>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</si>
  <si>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</si>
  <si>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</si>
  <si>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</si>
  <si>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</si>
  <si>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</si>
  <si>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</si>
  <si>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</si>
  <si>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</si>
  <si>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</si>
  <si>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</si>
  <si>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</si>
  <si>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</si>
  <si>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</si>
  <si>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</si>
  <si>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</si>
  <si>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</si>
  <si>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</si>
  <si>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</si>
  <si>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</si>
  <si>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</si>
  <si>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</si>
  <si>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</si>
  <si>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</si>
  <si>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</si>
  <si>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</si>
  <si>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</si>
  <si>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</si>
  <si>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</si>
  <si>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</si>
  <si>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</si>
  <si>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</si>
  <si>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</si>
  <si>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</si>
  <si>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</si>
  <si>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</si>
  <si>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</si>
  <si>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</si>
  <si>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</si>
  <si>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</si>
  <si>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</si>
  <si>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</si>
  <si>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</si>
  <si>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</si>
  <si>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</si>
  <si>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</si>
  <si>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</si>
  <si>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</si>
  <si>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</si>
  <si>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</si>
  <si>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</si>
  <si>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</si>
  <si>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</si>
  <si>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</si>
  <si>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</si>
  <si>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</si>
  <si>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</si>
  <si>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</si>
  <si>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</si>
  <si>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</si>
  <si>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</si>
  <si>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</si>
  <si>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</si>
  <si>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</si>
  <si>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</si>
  <si>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</si>
  <si>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</si>
  <si>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</si>
  <si>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</si>
  <si>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</si>
  <si>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</si>
  <si>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</si>
  <si>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</si>
  <si>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</si>
  <si>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</si>
  <si>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</si>
  <si>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</si>
  <si>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</si>
  <si>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</si>
  <si>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</si>
  <si>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</si>
  <si>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</si>
  <si>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</si>
  <si>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</si>
  <si>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</si>
  <si>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</si>
  <si>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</si>
  <si>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</si>
  <si>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</si>
  <si>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</si>
  <si>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</si>
  <si>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3.09</t>
  </si>
  <si>
    <t>白山市下水道事業会計</t>
  </si>
  <si>
    <t>白山市水道事業会計</t>
  </si>
  <si>
    <t>一般会計</t>
  </si>
  <si>
    <t>白山市介護保険特別会計</t>
  </si>
  <si>
    <t>白山市国民健康保険特別会計</t>
  </si>
  <si>
    <t>白山市工業用水道事業会計</t>
  </si>
  <si>
    <t>白山市後期高齢者医療特別会計</t>
  </si>
  <si>
    <t>白山市簡易水道事業特別会計</t>
  </si>
  <si>
    <t>その他会計（赤字）</t>
  </si>
  <si>
    <t>その他会計（黒字）</t>
  </si>
  <si>
    <t>-</t>
    <phoneticPr fontId="2"/>
  </si>
  <si>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</si>
  <si>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</si>
  <si>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</si>
  <si>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</si>
  <si>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</si>
  <si>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</si>
  <si>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</si>
  <si>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</si>
  <si>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</si>
  <si>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</si>
  <si>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</si>
  <si>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</si>
  <si>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</si>
  <si>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</si>
  <si>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</si>
  <si>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</si>
  <si>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</si>
  <si>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</si>
  <si>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</si>
  <si>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</si>
  <si>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</si>
  <si>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旧合併特例事業債等の発行により地方債残高が増加したことなどにより、将来負担比率は類似団体内平均値を上回っている。一方で、資産の老朽化比率は、類似団体と比較して下回っている。
これまで以上に、公共施設の総合的な有効活用や効率的な維持管理の実施により、規模の最適化等に努める。
</t>
    <rPh sb="0" eb="1">
      <t>キュウ</t>
    </rPh>
    <rPh sb="8" eb="9">
      <t>トウ</t>
    </rPh>
    <rPh sb="15" eb="18">
      <t>チホウサイ</t>
    </rPh>
    <rPh sb="18" eb="20">
      <t>ザンダカ</t>
    </rPh>
    <rPh sb="33" eb="35">
      <t>ショウライ</t>
    </rPh>
    <rPh sb="35" eb="37">
      <t>フタン</t>
    </rPh>
    <rPh sb="37" eb="39">
      <t>ヒリツ</t>
    </rPh>
    <rPh sb="40" eb="42">
      <t>ルイジ</t>
    </rPh>
    <rPh sb="42" eb="44">
      <t>ダンタイ</t>
    </rPh>
    <rPh sb="44" eb="45">
      <t>ナイ</t>
    </rPh>
    <rPh sb="45" eb="47">
      <t>ヘイキン</t>
    </rPh>
    <rPh sb="47" eb="48">
      <t>チ</t>
    </rPh>
    <rPh sb="49" eb="51">
      <t>ウワマワ</t>
    </rPh>
    <rPh sb="56" eb="58">
      <t>イッポウ</t>
    </rPh>
    <rPh sb="60" eb="62">
      <t>シサン</t>
    </rPh>
    <rPh sb="63" eb="66">
      <t>ロウキュウカ</t>
    </rPh>
    <rPh sb="66" eb="68">
      <t>ヒリツ</t>
    </rPh>
    <rPh sb="70" eb="72">
      <t>ルイジ</t>
    </rPh>
    <rPh sb="72" eb="74">
      <t>ダンタイ</t>
    </rPh>
    <rPh sb="75" eb="77">
      <t>ヒカク</t>
    </rPh>
    <rPh sb="79" eb="81">
      <t>シタマワ</t>
    </rPh>
    <rPh sb="95" eb="97">
      <t>コウキョウ</t>
    </rPh>
    <rPh sb="97" eb="99">
      <t>シセツ</t>
    </rPh>
    <rPh sb="100" eb="103">
      <t>ソウゴウテキ</t>
    </rPh>
    <rPh sb="104" eb="106">
      <t>ユウコウ</t>
    </rPh>
    <rPh sb="106" eb="108">
      <t>カツヨウ</t>
    </rPh>
    <rPh sb="109" eb="112">
      <t>コウリツテキ</t>
    </rPh>
    <rPh sb="113" eb="115">
      <t>イジ</t>
    </rPh>
    <rPh sb="115" eb="117">
      <t>カンリ</t>
    </rPh>
    <rPh sb="118" eb="120">
      <t>ジッシ</t>
    </rPh>
    <rPh sb="124" eb="126">
      <t>キボ</t>
    </rPh>
    <rPh sb="127" eb="130">
      <t>サイテキカ</t>
    </rPh>
    <rPh sb="130" eb="131">
      <t>トウ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</si>
  <si>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</si>
  <si>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</si>
  <si>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</si>
  <si>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</si>
  <si>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</si>
  <si>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</si>
  <si>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改善している主な要因は、基準財政需要額算入見込額の増によるもののほか一部事務組合の発行した地方債や公営企業債の元利償還金の減少による実質公債費比率が改善したことによるものであり、一部事務組合などへの影響は大きいといえる。しかしながら、類似団体内順位は依然として低水準であり、一部事務組合・広域連合の設備更新など負担が増加する可能性もあることから、一層の償還管理に努め、比率の抑制を図る。</t>
    <rPh sb="0" eb="2">
      <t>ショウライ</t>
    </rPh>
    <rPh sb="2" eb="4">
      <t>フタン</t>
    </rPh>
    <rPh sb="4" eb="6">
      <t>ヒリツ</t>
    </rPh>
    <rPh sb="7" eb="9">
      <t>カイゼン</t>
    </rPh>
    <rPh sb="13" eb="14">
      <t>オモ</t>
    </rPh>
    <rPh sb="15" eb="17">
      <t>ヨウイン</t>
    </rPh>
    <rPh sb="19" eb="21">
      <t>キジュン</t>
    </rPh>
    <rPh sb="21" eb="23">
      <t>ザイセイ</t>
    </rPh>
    <rPh sb="23" eb="25">
      <t>ジュヨウ</t>
    </rPh>
    <rPh sb="25" eb="26">
      <t>ガク</t>
    </rPh>
    <rPh sb="26" eb="28">
      <t>サンニュウ</t>
    </rPh>
    <rPh sb="28" eb="30">
      <t>ミコミ</t>
    </rPh>
    <rPh sb="30" eb="31">
      <t>ガク</t>
    </rPh>
    <rPh sb="32" eb="33">
      <t>ゾウ</t>
    </rPh>
    <rPh sb="41" eb="43">
      <t>イチブ</t>
    </rPh>
    <rPh sb="43" eb="45">
      <t>ジム</t>
    </rPh>
    <rPh sb="45" eb="47">
      <t>クミアイ</t>
    </rPh>
    <rPh sb="48" eb="50">
      <t>ハッコウ</t>
    </rPh>
    <rPh sb="52" eb="55">
      <t>チホウサイ</t>
    </rPh>
    <rPh sb="56" eb="58">
      <t>コウエイ</t>
    </rPh>
    <rPh sb="58" eb="60">
      <t>キギョウ</t>
    </rPh>
    <rPh sb="60" eb="61">
      <t>サイ</t>
    </rPh>
    <rPh sb="62" eb="64">
      <t>ガンリ</t>
    </rPh>
    <rPh sb="64" eb="67">
      <t>ショウカンキン</t>
    </rPh>
    <rPh sb="68" eb="70">
      <t>ゲンショウ</t>
    </rPh>
    <rPh sb="73" eb="75">
      <t>ジッシツ</t>
    </rPh>
    <rPh sb="75" eb="77">
      <t>コウサイ</t>
    </rPh>
    <rPh sb="77" eb="78">
      <t>ヒ</t>
    </rPh>
    <rPh sb="78" eb="80">
      <t>ヒリツ</t>
    </rPh>
    <rPh sb="81" eb="83">
      <t>カイゼン</t>
    </rPh>
    <rPh sb="96" eb="98">
      <t>イチブ</t>
    </rPh>
    <rPh sb="98" eb="100">
      <t>ジム</t>
    </rPh>
    <rPh sb="100" eb="102">
      <t>クミアイ</t>
    </rPh>
    <rPh sb="106" eb="108">
      <t>エイキョウ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</si>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</sst>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132869</c:v>
                </c:pt>
                <c:pt idx="1">
                  <c:v>128851</c:v>
                </c:pt>
                <c:pt idx="2">
                  <c:v>110204</c:v>
                </c:pt>
                <c:pt idx="3">
                  <c:v>87174</c:v>
                </c:pt>
                <c:pt idx="4">
                  <c:v>64944</c:v>
                </c:pt>
              </c:numCache>
            </c:numRef>
          </c:val>
          <c:smooth val="0"/>
        </c:ser>
        <c:dLbls>
          <c:showLegendKey val="0"/>
          <c:showVal val="0"/>
          <c:showCatName val="0"/>
          <c:showSerName val="0"/>
          <c:showPercent val="0"/>
          <c:showBubbleSize val="0"/>
        </c:dLbls>
        <c:marker val="1"/>
        <c:smooth val="0"/>
        <c:axId val="404691976"/>
        <c:axId val="404692760"/>
      </c:lineChart>
      <c:catAx>
        <c:axId val="404691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692760"/>
        <c:crosses val="autoZero"/>
        <c:auto val="1"/>
        <c:lblAlgn val="ctr"/>
        <c:lblOffset val="100"/>
        <c:tickLblSkip val="1"/>
        <c:tickMarkSkip val="1"/>
        <c:noMultiLvlLbl val="0"/>
      </c:catAx>
      <c:valAx>
        <c:axId val="404692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691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3.57</c:v>
                </c:pt>
                <c:pt idx="1">
                  <c:v>3.04</c:v>
                </c:pt>
                <c:pt idx="2">
                  <c:v>4.93</c:v>
                </c:pt>
                <c:pt idx="3">
                  <c:v>3.71</c:v>
                </c:pt>
                <c:pt idx="4">
                  <c:v>3.72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6.56</c:v>
                </c:pt>
                <c:pt idx="1">
                  <c:v>8.33</c:v>
                </c:pt>
                <c:pt idx="2">
                  <c:v>10</c:v>
                </c:pt>
                <c:pt idx="3">
                  <c:v>12.44</c:v>
                </c:pt>
                <c:pt idx="4">
                  <c:v>9.52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4690800"/>
        <c:axId val="404695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2.0099999999999998</c:v>
                </c:pt>
                <c:pt idx="1">
                  <c:v>1.27</c:v>
                </c:pt>
                <c:pt idx="2">
                  <c:v>3.4</c:v>
                </c:pt>
                <c:pt idx="3">
                  <c:v>1.26</c:v>
                </c:pt>
                <c:pt idx="4">
                  <c:v>-3.09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4690800"/>
        <c:axId val="404695112"/>
      </c:lineChart>
      <c:catAx>
        <c:axId val="40469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695112"/>
        <c:crosses val="autoZero"/>
        <c:auto val="1"/>
        <c:lblAlgn val="ctr"/>
        <c:lblOffset val="100"/>
        <c:tickLblSkip val="1"/>
        <c:tickMarkSkip val="1"/>
        <c:noMultiLvlLbl val="0"/>
      </c:catAx>
      <c:valAx>
        <c:axId val="404695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9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0.44</c:v>
                </c:pt>
                <c:pt idx="4">
                  <c:v>#N/A</c:v>
                </c:pt>
                <c:pt idx="5">
                  <c:v>0.41</c:v>
                </c:pt>
                <c:pt idx="6">
                  <c:v>#N/A</c:v>
                </c:pt>
                <c:pt idx="7">
                  <c:v>0.39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白山市簡易水道事業特別会計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白山市工業用水道事業会計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0.18</c:v>
                </c:pt>
                <c:pt idx="4">
                  <c:v>#N/A</c:v>
                </c:pt>
                <c:pt idx="5">
                  <c:v>0.2</c:v>
                </c:pt>
                <c:pt idx="6">
                  <c:v>#N/A</c:v>
                </c:pt>
                <c:pt idx="7">
                  <c:v>0.21</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白山市国民健康保険特別会計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0.18</c:v>
                </c:pt>
                <c:pt idx="4">
                  <c:v>#N/A</c:v>
                </c:pt>
                <c:pt idx="5">
                  <c:v>0.44</c:v>
                </c:pt>
                <c:pt idx="6">
                  <c:v>#N/A</c:v>
                </c:pt>
                <c:pt idx="7">
                  <c:v>0.56000000000000005</c:v>
                </c:pt>
                <c:pt idx="8">
                  <c:v>#N/A</c:v>
                </c:pt>
                <c:pt idx="9">
                  <c:v>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0.22</c:v>
                </c:pt>
                <c:pt idx="4">
                  <c:v>#N/A</c:v>
                </c:pt>
                <c:pt idx="5">
                  <c:v>0.35</c:v>
                </c:pt>
                <c:pt idx="6">
                  <c:v>#N/A</c:v>
                </c:pt>
                <c:pt idx="7">
                  <c:v>0.94</c:v>
                </c:pt>
                <c:pt idx="8">
                  <c:v>#N/A</c:v>
                </c:pt>
                <c:pt idx="9">
                  <c:v>1.05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3.57</c:v>
                </c:pt>
                <c:pt idx="2">
                  <c:v>#N/A</c:v>
                </c:pt>
                <c:pt idx="3">
                  <c:v>3.04</c:v>
                </c:pt>
                <c:pt idx="4">
                  <c:v>#N/A</c:v>
                </c:pt>
                <c:pt idx="5">
                  <c:v>4.93</c:v>
                </c:pt>
                <c:pt idx="6">
                  <c:v>#N/A</c:v>
                </c:pt>
                <c:pt idx="7">
                  <c:v>3.7</c:v>
                </c:pt>
                <c:pt idx="8">
                  <c:v>#N/A</c:v>
                </c:pt>
                <c:pt idx="9">
                  <c:v>3.71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白山市水道事業会計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3.62</c:v>
                </c:pt>
                <c:pt idx="2">
                  <c:v>#N/A</c:v>
                </c:pt>
                <c:pt idx="3">
                  <c:v>4.05</c:v>
                </c:pt>
                <c:pt idx="4">
                  <c:v>#N/A</c:v>
                </c:pt>
                <c:pt idx="5">
                  <c:v>4.34</c:v>
                </c:pt>
                <c:pt idx="6">
                  <c:v>#N/A</c:v>
                </c:pt>
                <c:pt idx="7">
                  <c:v>4.8499999999999996</c:v>
                </c:pt>
                <c:pt idx="8">
                  <c:v>#N/A</c:v>
                </c:pt>
                <c:pt idx="9">
                  <c:v>5.13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c:v>
                </c:pt>
                <c:pt idx="2">
                  <c:v>#N/A</c:v>
                </c:pt>
                <c:pt idx="3">
                  <c:v>3.89</c:v>
                </c:pt>
                <c:pt idx="4">
                  <c:v>#N/A</c:v>
                </c:pt>
                <c:pt idx="5">
                  <c:v>4.4800000000000004</c:v>
                </c:pt>
                <c:pt idx="6">
                  <c:v>#N/A</c:v>
                </c:pt>
                <c:pt idx="7">
                  <c:v>4.67</c:v>
                </c:pt>
                <c:pt idx="8">
                  <c:v>#N/A</c:v>
                </c:pt>
                <c:pt idx="9">
                  <c:v>5.37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4694328"/>
        <c:axId val="404687664"/>
      </c:barChart>
      <c:catAx>
        <c:axId val="40469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87664"/>
        <c:crosses val="autoZero"/>
        <c:auto val="1"/>
        <c:lblAlgn val="ctr"/>
        <c:lblOffset val="100"/>
        <c:tickLblSkip val="1"/>
        <c:tickMarkSkip val="1"/>
        <c:noMultiLvlLbl val="0"/>
      </c:catAx>
      <c:valAx>
        <c:axId val="40468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94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7224</c:v>
                </c:pt>
                <c:pt idx="5">
                  <c:v>7322</c:v>
                </c:pt>
                <c:pt idx="8">
                  <c:v>7520</c:v>
                </c:pt>
                <c:pt idx="11">
                  <c:v>7218</c:v>
                </c:pt>
                <c:pt idx="14">
                  <c:v>7443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8</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1320</c:v>
                </c:pt>
                <c:pt idx="3">
                  <c:v>901</c:v>
                </c:pt>
                <c:pt idx="6">
                  <c:v>857</c:v>
                </c:pt>
                <c:pt idx="9">
                  <c:v>789</c:v>
                </c:pt>
                <c:pt idx="12">
                  <c:v>817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1807</c:v>
                </c:pt>
                <c:pt idx="3">
                  <c:v>1779</c:v>
                </c:pt>
                <c:pt idx="6">
                  <c:v>1862</c:v>
                </c:pt>
                <c:pt idx="9">
                  <c:v>1712</c:v>
                </c:pt>
                <c:pt idx="12">
                  <c:v>1669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7322</c:v>
                </c:pt>
                <c:pt idx="3">
                  <c:v>7518</c:v>
                </c:pt>
                <c:pt idx="6">
                  <c:v>7530</c:v>
                </c:pt>
                <c:pt idx="9">
                  <c:v>7232</c:v>
                </c:pt>
                <c:pt idx="12">
                  <c:v>7550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4691192"/>
        <c:axId val="404686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3227</c:v>
                </c:pt>
                <c:pt idx="2">
                  <c:v>#N/A</c:v>
                </c:pt>
                <c:pt idx="3">
                  <c:v>#N/A</c:v>
                </c:pt>
                <c:pt idx="4">
                  <c:v>2879</c:v>
                </c:pt>
                <c:pt idx="5">
                  <c:v>#N/A</c:v>
                </c:pt>
                <c:pt idx="6">
                  <c:v>#N/A</c:v>
                </c:pt>
                <c:pt idx="7">
                  <c:v>2731</c:v>
                </c:pt>
                <c:pt idx="8">
                  <c:v>#N/A</c:v>
                </c:pt>
                <c:pt idx="9">
                  <c:v>#N/A</c:v>
                </c:pt>
                <c:pt idx="10">
                  <c:v>2523</c:v>
                </c:pt>
                <c:pt idx="11">
                  <c:v>#N/A</c:v>
                </c:pt>
                <c:pt idx="12">
                  <c:v>#N/A</c:v>
                </c:pt>
                <c:pt idx="13">
                  <c:v>2601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4691192"/>
        <c:axId val="404686488"/>
      </c:lineChart>
      <c:catAx>
        <c:axId val="40469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86488"/>
        <c:crosses val="autoZero"/>
        <c:auto val="1"/>
        <c:lblAlgn val="ctr"/>
        <c:lblOffset val="100"/>
        <c:tickLblSkip val="1"/>
        <c:tickMarkSkip val="1"/>
        <c:noMultiLvlLbl val="0"/>
      </c:catAx>
      <c:valAx>
        <c:axId val="404686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9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83236</c:v>
                </c:pt>
                <c:pt idx="5">
                  <c:v>81543</c:v>
                </c:pt>
                <c:pt idx="8">
                  <c:v>87129</c:v>
                </c:pt>
                <c:pt idx="11">
                  <c:v>87799</c:v>
                </c:pt>
                <c:pt idx="14">
                  <c:v>86488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10206</c:v>
                </c:pt>
                <c:pt idx="5">
                  <c:v>9758</c:v>
                </c:pt>
                <c:pt idx="8">
                  <c:v>9585</c:v>
                </c:pt>
                <c:pt idx="11">
                  <c:v>9379</c:v>
                </c:pt>
                <c:pt idx="14">
                  <c:v>9358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2658</c:v>
                </c:pt>
                <c:pt idx="5">
                  <c:v>3655</c:v>
                </c:pt>
                <c:pt idx="8">
                  <c:v>4304</c:v>
                </c:pt>
                <c:pt idx="11">
                  <c:v>5222</c:v>
                </c:pt>
                <c:pt idx="14">
                  <c:v>4881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571</c:v>
                </c:pt>
                <c:pt idx="3">
                  <c:v>647</c:v>
                </c:pt>
                <c:pt idx="6">
                  <c:v>691</c:v>
                </c:pt>
                <c:pt idx="9">
                  <c:v>664</c:v>
                </c:pt>
                <c:pt idx="12">
                  <c:v>741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8863</c:v>
                </c:pt>
                <c:pt idx="3">
                  <c:v>8491</c:v>
                </c:pt>
                <c:pt idx="6">
                  <c:v>7800</c:v>
                </c:pt>
                <c:pt idx="9">
                  <c:v>7053</c:v>
                </c:pt>
                <c:pt idx="12">
                  <c:v>7023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7583</c:v>
                </c:pt>
                <c:pt idx="3">
                  <c:v>6281</c:v>
                </c:pt>
                <c:pt idx="6">
                  <c:v>7769</c:v>
                </c:pt>
                <c:pt idx="9">
                  <c:v>8372</c:v>
                </c:pt>
                <c:pt idx="12">
                  <c:v>9096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32280</c:v>
                </c:pt>
                <c:pt idx="3">
                  <c:v>30230</c:v>
                </c:pt>
                <c:pt idx="6">
                  <c:v>29605</c:v>
                </c:pt>
                <c:pt idx="9">
                  <c:v>28281</c:v>
                </c:pt>
                <c:pt idx="12">
                  <c:v>26723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1196</c:v>
                </c:pt>
                <c:pt idx="3">
                  <c:v>953</c:v>
                </c:pt>
                <c:pt idx="6">
                  <c:v>809</c:v>
                </c:pt>
                <c:pt idx="9">
                  <c:v>713</c:v>
                </c:pt>
                <c:pt idx="12">
                  <c:v>607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82507</c:v>
                </c:pt>
                <c:pt idx="3">
                  <c:v>84783</c:v>
                </c:pt>
                <c:pt idx="6">
                  <c:v>86675</c:v>
                </c:pt>
                <c:pt idx="9">
                  <c:v>87658</c:v>
                </c:pt>
                <c:pt idx="12">
                  <c:v>86622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4692368"/>
        <c:axId val="404696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36899</c:v>
                </c:pt>
                <c:pt idx="2">
                  <c:v>#N/A</c:v>
                </c:pt>
                <c:pt idx="3">
                  <c:v>#N/A</c:v>
                </c:pt>
                <c:pt idx="4">
                  <c:v>36430</c:v>
                </c:pt>
                <c:pt idx="5">
                  <c:v>#N/A</c:v>
                </c:pt>
                <c:pt idx="6">
                  <c:v>#N/A</c:v>
                </c:pt>
                <c:pt idx="7">
                  <c:v>32332</c:v>
                </c:pt>
                <c:pt idx="8">
                  <c:v>#N/A</c:v>
                </c:pt>
                <c:pt idx="9">
                  <c:v>#N/A</c:v>
                </c:pt>
                <c:pt idx="10">
                  <c:v>30342</c:v>
                </c:pt>
                <c:pt idx="11">
                  <c:v>#N/A</c:v>
                </c:pt>
                <c:pt idx="12">
                  <c:v>#N/A</c:v>
                </c:pt>
                <c:pt idx="13">
                  <c:v>30085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4692368"/>
        <c:axId val="404696680"/>
      </c:lineChart>
      <c:catAx>
        <c:axId val="40469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696680"/>
        <c:crosses val="autoZero"/>
        <c:auto val="1"/>
        <c:lblAlgn val="ctr"/>
        <c:lblOffset val="100"/>
        <c:tickLblSkip val="1"/>
        <c:tickMarkSkip val="1"/>
        <c:noMultiLvlLbl val="0"/>
      </c:catAx>
      <c:valAx>
        <c:axId val="404696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9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{A43413A5-E1B1-4861-9F16-0CE4834160CD}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{8ACD4E1C-B8BF-4A3A-A51F-5C2187752E33}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{C9ECA7C9-FA2F-457A-97E3-6F160D28AD29}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{E6A90B83-A4C4-415B-9564-522E0138B878}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{9DC187F3-ED88-401C-8A56-D89BD5D6DD57}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56.3</c:v>
                </c:pt>
              </c:numCache>
            </c:numRef>
          </c:xVal>
          <c:yVal>
            <c:numRef>
              <c:f>公会計指標分析・財政指標組合せ分析表!$K$51:$O$51</c:f>
              <c:numCache>
                <c:formatCode>#,##0.0;"▲ "#,##0.0</c:formatCode>
                <c:ptCount val="5"/>
                <c:pt idx="4">
                  <c:v>128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{D3A54701-91D4-4429-B353-643DAC2C442D}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{BECB55FA-DBC3-4F5E-BD74-888734DFAF36}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{819790DF-7B5C-4A75-88B5-BBFEA63C83B4}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{A82A7158-2F77-43F4-A819-D87593020821}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{E2F38E16-8117-44F3-B9AD-1DE4018DEA96}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57.9</c:v>
                </c:pt>
              </c:numCache>
            </c:numRef>
          </c:xVal>
          <c:yVal>
            <c:numRef>
              <c:f>公会計指標分析・財政指標組合せ分析表!$K$55:$O$55</c:f>
              <c:numCache>
                <c:formatCode>#,##0.0;"▲ "#,##0.0</c:formatCode>
                <c:ptCount val="5"/>
                <c:pt idx="4">
                  <c:v>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4688056"/>
        <c:axId val="404690016"/>
      </c:scatterChart>
      <c:valAx>
        <c:axId val="404688056"/>
        <c:scaling>
          <c:orientation val="minMax"/>
          <c:max val="58.1"/>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690016"/>
        <c:crosses val="autoZero"/>
        <c:crossBetween val="midCat"/>
      </c:valAx>
      <c:valAx>
        <c:axId val="404690016"/>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6880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{B447D6DA-BE12-4E79-BD81-266385D45F01}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{F7DDD8E6-4004-4C5D-9FE0-675F7D7BAE51}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{4A587C5B-8B2C-45CF-B1CE-B0227F7F4ED0}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7555751837449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{9ADA3165-1EFC-4DAA-B93E-F5816121620F}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65534933988237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{7417BAAA-912D-4FC7-A75B-399B6C988EDE}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14</c:v>
                </c:pt>
                <c:pt idx="2">
                  <c:v>12.1</c:v>
                </c:pt>
                <c:pt idx="3">
                  <c:v>11.2</c:v>
                </c:pt>
                <c:pt idx="4">
                  <c:v>11</c:v>
                </c:pt>
              </c:numCache>
            </c:numRef>
          </c:xVal>
          <c:yVal>
            <c:numRef>
              <c:f>公会計指標分析・財政指標組合せ分析表!$K$73:$O$73</c:f>
              <c:numCache>
                <c:formatCode>#,##0.0;"▲ "#,##0.0</c:formatCode>
                <c:ptCount val="5"/>
                <c:pt idx="0">
                  <c:v>150.9</c:v>
                </c:pt>
                <c:pt idx="1">
                  <c:v>148.80000000000001</c:v>
                </c:pt>
                <c:pt idx="2">
                  <c:v>136.4</c:v>
                </c:pt>
                <c:pt idx="3">
                  <c:v>126.6</c:v>
                </c:pt>
                <c:pt idx="4">
                  <c:v>128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{0AEF06A5-2BDD-45FE-9892-61F797C1D585}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{0AFD326B-DC59-49D1-AE0A-A3FA0B7F8E1D}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{B1D815BA-9339-44E4-84A7-719273682E0C}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801339982980923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{4185C072-36C5-45A8-B23E-B6A678CF7A2B}</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539752469381819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{13CAAA88-8855-4130-9698-D4887480C88A}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4694720"/>
        <c:axId val="404686880"/>
      </c:scatterChart>
      <c:valAx>
        <c:axId val="404694720"/>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686880"/>
        <c:crosses val="autoZero"/>
        <c:crossBetween val="midCat"/>
      </c:valAx>
      <c:valAx>
        <c:axId val="404686880"/>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69472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年度の合併以降の旧合併特例事業債の発行、臨時財政対策債の発行により元利償還金が高い水準で推移しており、平成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年度は対前年度比で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303</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についても対前年度比で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百万円増加していることから、実質公債費比率の分子も対前年度比で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については、旧合併特例事業債や臨時財政対策債の発行により年々増加傾向であったが、平成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年度は対前年度比で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1,036</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百万円の減と初めて減少となった。組合等負担等見込額は施設整備のため増加するが、公営企業債等繰入見込額などのその他の項目は着実に減少しており、平成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1,929</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a:t>
          </a:r>
          <a:b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一方、充当可能財源等</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年度以降増加傾向にあったが、平成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年度は前年度と比較し</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1,673</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百万円の減となっている。よって、将来負担比率の分子については、充当可能基金の減や基準財政需要額算入見込額の減により、今後年々縮小していく傾向にあると見込まれる。</a:t>
          </a:r>
          <a:b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こうしたことから、今後は地方債の発行を最小限に抑制し、将来負担額の増大を抑えるよう努めることとする。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資産の老朽化について、類似団体内及び県内平均を下回っている。</a:t>
          </a:r>
          <a:endParaRPr lang="ja-JP" altLang="ja-JP">
            <a:effectLst/>
          </a:endParaRPr>
        </a:p>
        <a:p>
          <a:r>
            <a:rPr kumimoji="1" lang="ja-JP" altLang="ja-JP" sz="1100">
              <a:solidFill>
                <a:schemeClr val="dk1"/>
              </a:solidFill>
              <a:effectLst/>
              <a:latin typeface="+mn-lt"/>
              <a:ea typeface="+mn-ea"/>
              <a:cs typeface="+mn-cs"/>
            </a:rPr>
            <a:t>しかしながら、近い将来に維持更新のための支出が必要になる可能性が高いことから、総合的な有効活用や、長寿命化等の効率的な維持管理を一層努める。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126255</xdr:rowOff>
    </xdr:from>
    <xdr:ext cx="405111" cy="259045"/>
    <xdr:sp macro="" textlink="">
      <xdr:nvSpPr>
        <xdr:cNvPr id="67"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8" name="フローチャート :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5" name="円/楕円 74"/>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150893</xdr:rowOff>
    </xdr:from>
    <xdr:ext cx="405111" cy="259045"/>
    <xdr:sp macro="" textlink="">
      <xdr:nvSpPr>
        <xdr:cNvPr id="76" name="有形固定資産減価償却率該当値テキスト"/>
        <xdr:cNvSpPr txBox="1"/>
      </xdr:nvSpPr>
      <xdr:spPr>
        <a:xfrm>
          <a:off x="4813300" y="590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25417</xdr:rowOff>
    </xdr:from>
    <xdr:ext cx="405111" cy="259045"/>
    <xdr:sp macro="" textlink="">
      <xdr:nvSpPr>
        <xdr:cNvPr id="77"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71120</xdr:rowOff>
    </xdr:from>
    <xdr:to>
      <xdr:col>6</xdr:col>
      <xdr:colOff>561975</xdr:colOff>
      <xdr:row>39</xdr:row>
      <xdr:rowOff>1270</xdr:rowOff>
    </xdr:to>
    <xdr:sp macro="" textlink="">
      <xdr:nvSpPr>
        <xdr:cNvPr id="68" name="円/楕円 67"/>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93997</xdr:rowOff>
    </xdr:from>
    <xdr:ext cx="405111" cy="259045"/>
    <xdr:sp macro="" textlink="">
      <xdr:nvSpPr>
        <xdr:cNvPr id="69" name="【道路】&#10;有形固定資産減価償却率該当値テキスト"/>
        <xdr:cNvSpPr txBox="1"/>
      </xdr:nvSpPr>
      <xdr:spPr>
        <a:xfrm>
          <a:off x="47244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97807</xdr:rowOff>
    </xdr:from>
    <xdr:ext cx="405111" cy="259045"/>
    <xdr:sp macro="" textlink="">
      <xdr:nvSpPr>
        <xdr:cNvPr id="70" name="n_1aveValue【道路】&#10;有形固定資産減価償却率"/>
        <xdr:cNvSpPr txBox="1"/>
      </xdr:nvSpPr>
      <xdr:spPr>
        <a:xfrm>
          <a:off x="3582043"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43612</xdr:rowOff>
    </xdr:from>
    <xdr:to>
      <xdr:col>15</xdr:col>
      <xdr:colOff>231775</xdr:colOff>
      <xdr:row>36</xdr:row>
      <xdr:rowOff>145212</xdr:rowOff>
    </xdr:to>
    <xdr:sp macro="" textlink="">
      <xdr:nvSpPr>
        <xdr:cNvPr id="107" name="円/楕円 106"/>
        <xdr:cNvSpPr/>
      </xdr:nvSpPr>
      <xdr:spPr>
        <a:xfrm>
          <a:off x="10426700" y="62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66489</xdr:rowOff>
    </xdr:from>
    <xdr:ext cx="534377" cy="259045"/>
    <xdr:sp macro="" textlink="">
      <xdr:nvSpPr>
        <xdr:cNvPr id="108" name="【道路】&#10;一人当たり延長該当値テキスト"/>
        <xdr:cNvSpPr txBox="1"/>
      </xdr:nvSpPr>
      <xdr:spPr>
        <a:xfrm>
          <a:off x="10566400" y="60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12.761</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123182</xdr:rowOff>
    </xdr:from>
    <xdr:ext cx="469744" cy="259045"/>
    <xdr:sp macro="" textlink="">
      <xdr:nvSpPr>
        <xdr:cNvPr id="109"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78740</xdr:rowOff>
    </xdr:from>
    <xdr:to>
      <xdr:col>6</xdr:col>
      <xdr:colOff>561975</xdr:colOff>
      <xdr:row>59</xdr:row>
      <xdr:rowOff>8890</xdr:rowOff>
    </xdr:to>
    <xdr:sp macro="" textlink="">
      <xdr:nvSpPr>
        <xdr:cNvPr id="147" name="円/楕円 146"/>
        <xdr:cNvSpPr/>
      </xdr:nvSpPr>
      <xdr:spPr>
        <a:xfrm>
          <a:off x="4584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101617</xdr:rowOff>
    </xdr:from>
    <xdr:ext cx="405111" cy="259045"/>
    <xdr:sp macro="" textlink="">
      <xdr:nvSpPr>
        <xdr:cNvPr id="148" name="【橋りょう・トンネル】&#10;有形固定資産減価償却率該当値テキスト"/>
        <xdr:cNvSpPr txBox="1"/>
      </xdr:nvSpPr>
      <xdr:spPr>
        <a:xfrm>
          <a:off x="47244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135907</xdr:rowOff>
    </xdr:from>
    <xdr:ext cx="405111" cy="259045"/>
    <xdr:sp macro="" textlink="">
      <xdr:nvSpPr>
        <xdr:cNvPr id="149"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159238</xdr:rowOff>
    </xdr:from>
    <xdr:to>
      <xdr:col>15</xdr:col>
      <xdr:colOff>231775</xdr:colOff>
      <xdr:row>56</xdr:row>
      <xdr:rowOff>89388</xdr:rowOff>
    </xdr:to>
    <xdr:sp macro="" textlink="">
      <xdr:nvSpPr>
        <xdr:cNvPr id="188" name="円/楕円 187"/>
        <xdr:cNvSpPr/>
      </xdr:nvSpPr>
      <xdr:spPr>
        <a:xfrm>
          <a:off x="10426700" y="9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96322</xdr:rowOff>
    </xdr:from>
    <xdr:ext cx="599010" cy="259045"/>
    <xdr:sp macro="" textlink="">
      <xdr:nvSpPr>
        <xdr:cNvPr id="189" name="【橋りょう・トンネル】&#10;一人当たり有形固定資産（償却資産）額該当値テキスト"/>
        <xdr:cNvSpPr txBox="1"/>
      </xdr:nvSpPr>
      <xdr:spPr>
        <a:xfrm>
          <a:off x="10566400" y="952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224,092</a:t>
          </a:r>
          <a:endParaRPr kumimoji="1" lang="ja-JP" altLang="en-US" sz="1000" b="1">
            <a:solidFill>
              <a:srgbClr val="FF0000"/>
            </a:solidFill>
            <a:latin typeface="ＭＳ Ｐゴシック"/>
          </a:endParaRPr>
        </a:p>
      </xdr:txBody>
    </xdr:sp>
    <xdr:clientData/>
  </xdr:oneCellAnchor>
  <xdr:oneCellAnchor>
    <xdr:from>
      <xdr:col>13</xdr:col>
      <xdr:colOff>402169</xdr:colOff>
      <xdr:row>58</xdr:row>
      <xdr:rowOff>78836</xdr:rowOff>
    </xdr:from>
    <xdr:ext cx="599010" cy="259045"/>
    <xdr:sp macro="" textlink="">
      <xdr:nvSpPr>
        <xdr:cNvPr id="190"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19975</xdr:rowOff>
    </xdr:from>
    <xdr:ext cx="405111" cy="259045"/>
    <xdr:sp macro="" textlink="">
      <xdr:nvSpPr>
        <xdr:cNvPr id="222" name="【公営住宅】&#10;有形固定資産減価償却率平均値テキスト"/>
        <xdr:cNvSpPr txBox="1"/>
      </xdr:nvSpPr>
      <xdr:spPr>
        <a:xfrm>
          <a:off x="4724400" y="1356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64044</xdr:rowOff>
    </xdr:from>
    <xdr:to>
      <xdr:col>6</xdr:col>
      <xdr:colOff>561975</xdr:colOff>
      <xdr:row>85</xdr:row>
      <xdr:rowOff>165644</xdr:rowOff>
    </xdr:to>
    <xdr:sp macro="" textlink="">
      <xdr:nvSpPr>
        <xdr:cNvPr id="230" name="円/楕円 229"/>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150421</xdr:rowOff>
    </xdr:from>
    <xdr:ext cx="405111" cy="259045"/>
    <xdr:sp macro="" textlink="">
      <xdr:nvSpPr>
        <xdr:cNvPr id="231" name="【公営住宅】&#10;有形固定資産減価償却率該当値テキスト"/>
        <xdr:cNvSpPr txBox="1"/>
      </xdr:nvSpPr>
      <xdr:spPr>
        <a:xfrm>
          <a:off x="4724400" y="1455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100528</xdr:rowOff>
    </xdr:from>
    <xdr:ext cx="405111" cy="259045"/>
    <xdr:sp macro="" textlink="">
      <xdr:nvSpPr>
        <xdr:cNvPr id="232"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59"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111658</xdr:rowOff>
    </xdr:from>
    <xdr:to>
      <xdr:col>15</xdr:col>
      <xdr:colOff>231775</xdr:colOff>
      <xdr:row>85</xdr:row>
      <xdr:rowOff>41808</xdr:rowOff>
    </xdr:to>
    <xdr:sp macro="" textlink="">
      <xdr:nvSpPr>
        <xdr:cNvPr id="267" name="円/楕円 266"/>
        <xdr:cNvSpPr/>
      </xdr:nvSpPr>
      <xdr:spPr>
        <a:xfrm>
          <a:off x="10426700" y="145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90085</xdr:rowOff>
    </xdr:from>
    <xdr:ext cx="469744" cy="259045"/>
    <xdr:sp macro="" textlink="">
      <xdr:nvSpPr>
        <xdr:cNvPr id="268" name="【公営住宅】&#10;一人当たり面積該当値テキスト"/>
        <xdr:cNvSpPr txBox="1"/>
      </xdr:nvSpPr>
      <xdr:spPr>
        <a:xfrm>
          <a:off x="10566400" y="1449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0.478</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23589</xdr:rowOff>
    </xdr:from>
    <xdr:ext cx="469744" cy="259045"/>
    <xdr:sp macro="" textlink="">
      <xdr:nvSpPr>
        <xdr:cNvPr id="269"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7" name="直線コネクタ 29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98" name="テキスト ボックス 29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9" name="直線コネクタ 29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00" name="テキスト ボックス 29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01" name="直線コネクタ 30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02" name="テキスト ボックス 30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5" name="直線コネクタ 30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06" name="テキスト ボックス 30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7" name="直線コネクタ 30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8" name="テキスト ボックス 30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9" name="直線コネクタ 30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10" name="テキスト ボックス 30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14" name="直線コネクタ 31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1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16" name="直線コネクタ 31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1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18" name="直線コネクタ 31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19"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20" name="フローチャート : 判断 31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21" name="フローチャート : 判断 320"/>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51118</xdr:rowOff>
    </xdr:from>
    <xdr:to>
      <xdr:col>23</xdr:col>
      <xdr:colOff>568325</xdr:colOff>
      <xdr:row>38</xdr:row>
      <xdr:rowOff>152718</xdr:rowOff>
    </xdr:to>
    <xdr:sp macro="" textlink="">
      <xdr:nvSpPr>
        <xdr:cNvPr id="327" name="円/楕円 326"/>
        <xdr:cNvSpPr/>
      </xdr:nvSpPr>
      <xdr:spPr>
        <a:xfrm>
          <a:off x="162687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73994</xdr:rowOff>
    </xdr:from>
    <xdr:ext cx="405111" cy="259045"/>
    <xdr:sp macro="" textlink="">
      <xdr:nvSpPr>
        <xdr:cNvPr id="328" name="【認定こども園・幼稚園・保育所】&#10;有形固定資産減価償却率該当値テキスト"/>
        <xdr:cNvSpPr txBox="1"/>
      </xdr:nvSpPr>
      <xdr:spPr>
        <a:xfrm>
          <a:off x="16408400" y="64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146384</xdr:rowOff>
    </xdr:from>
    <xdr:ext cx="405111" cy="259045"/>
    <xdr:sp macro="" textlink="">
      <xdr:nvSpPr>
        <xdr:cNvPr id="329" name="n_1aveValue【認定こども園・幼稚園・保育所】&#10;有形固定資産減価償却率"/>
        <xdr:cNvSpPr txBox="1"/>
      </xdr:nvSpPr>
      <xdr:spPr>
        <a:xfrm>
          <a:off x="15266043"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1" name="テキスト ボックス 3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3" name="テキスト ボックス 3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5" name="テキスト ボックス 3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7" name="テキスト ボックス 3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9" name="テキスト ボックス 3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53" name="直線コネクタ 35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5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55" name="直線コネクタ 3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5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57" name="直線コネクタ 35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109237</xdr:rowOff>
    </xdr:from>
    <xdr:ext cx="469744" cy="259045"/>
    <xdr:sp macro="" textlink="">
      <xdr:nvSpPr>
        <xdr:cNvPr id="358" name="【認定こども園・幼稚園・保育所】&#10;一人当たり面積平均値テキスト"/>
        <xdr:cNvSpPr txBox="1"/>
      </xdr:nvSpPr>
      <xdr:spPr>
        <a:xfrm>
          <a:off x="222504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59" name="フローチャート : 判断 35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60" name="フローチャート : 判断 359"/>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101600</xdr:rowOff>
    </xdr:from>
    <xdr:to>
      <xdr:col>32</xdr:col>
      <xdr:colOff>238125</xdr:colOff>
      <xdr:row>41</xdr:row>
      <xdr:rowOff>31750</xdr:rowOff>
    </xdr:to>
    <xdr:sp macro="" textlink="">
      <xdr:nvSpPr>
        <xdr:cNvPr id="366" name="円/楕円 365"/>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16527</xdr:rowOff>
    </xdr:from>
    <xdr:ext cx="469744" cy="259045"/>
    <xdr:sp macro="" textlink="">
      <xdr:nvSpPr>
        <xdr:cNvPr id="367" name="【認定こども園・幼稚園・保育所】&#10;一人当たり面積該当値テキスト"/>
        <xdr:cNvSpPr txBox="1"/>
      </xdr:nvSpPr>
      <xdr:spPr>
        <a:xfrm>
          <a:off x="22250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124477</xdr:rowOff>
    </xdr:from>
    <xdr:ext cx="469744" cy="259045"/>
    <xdr:sp macro="" textlink="">
      <xdr:nvSpPr>
        <xdr:cNvPr id="368"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395" name="直線コネクタ 394"/>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396"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397" name="直線コネクタ 396"/>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398"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399" name="直線コネクタ 398"/>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78212</xdr:rowOff>
    </xdr:from>
    <xdr:ext cx="405111" cy="259045"/>
    <xdr:sp macro="" textlink="">
      <xdr:nvSpPr>
        <xdr:cNvPr id="400" name="【学校施設】&#10;有形固定資産減価償却率平均値テキスト"/>
        <xdr:cNvSpPr txBox="1"/>
      </xdr:nvSpPr>
      <xdr:spPr>
        <a:xfrm>
          <a:off x="164084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01" name="フローチャート : 判断 400"/>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02" name="フローチャート : 判断 401"/>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65133</xdr:rowOff>
    </xdr:from>
    <xdr:to>
      <xdr:col>23</xdr:col>
      <xdr:colOff>568325</xdr:colOff>
      <xdr:row>63</xdr:row>
      <xdr:rowOff>166733</xdr:rowOff>
    </xdr:to>
    <xdr:sp macro="" textlink="">
      <xdr:nvSpPr>
        <xdr:cNvPr id="408" name="円/楕円 407"/>
        <xdr:cNvSpPr/>
      </xdr:nvSpPr>
      <xdr:spPr>
        <a:xfrm>
          <a:off x="16268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151510</xdr:rowOff>
    </xdr:from>
    <xdr:ext cx="405111" cy="259045"/>
    <xdr:sp macro="" textlink="">
      <xdr:nvSpPr>
        <xdr:cNvPr id="409" name="【学校施設】&#10;有形固定資産減価償却率該当値テキスト"/>
        <xdr:cNvSpPr txBox="1"/>
      </xdr:nvSpPr>
      <xdr:spPr>
        <a:xfrm>
          <a:off x="16408400" y="1078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oneCellAnchor>
    <xdr:from>
      <xdr:col>22</xdr:col>
      <xdr:colOff>149868</xdr:colOff>
      <xdr:row>56</xdr:row>
      <xdr:rowOff>168564</xdr:rowOff>
    </xdr:from>
    <xdr:ext cx="405111" cy="259045"/>
    <xdr:sp macro="" textlink="">
      <xdr:nvSpPr>
        <xdr:cNvPr id="410"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37" name="直線コネクタ 436"/>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38"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9" name="直線コネクタ 43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40"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41" name="直線コネクタ 44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42"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43" name="フローチャート : 判断 442"/>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44" name="フローチャート : 判断 443"/>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130447</xdr:rowOff>
    </xdr:from>
    <xdr:to>
      <xdr:col>32</xdr:col>
      <xdr:colOff>238125</xdr:colOff>
      <xdr:row>57</xdr:row>
      <xdr:rowOff>60597</xdr:rowOff>
    </xdr:to>
    <xdr:sp macro="" textlink="">
      <xdr:nvSpPr>
        <xdr:cNvPr id="450" name="円/楕円 449"/>
        <xdr:cNvSpPr/>
      </xdr:nvSpPr>
      <xdr:spPr>
        <a:xfrm>
          <a:off x="22110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153324</xdr:rowOff>
    </xdr:from>
    <xdr:ext cx="469744" cy="259045"/>
    <xdr:sp macro="" textlink="">
      <xdr:nvSpPr>
        <xdr:cNvPr id="451" name="【学校施設】&#10;一人当たり面積該当値テキスト"/>
        <xdr:cNvSpPr txBox="1"/>
      </xdr:nvSpPr>
      <xdr:spPr>
        <a:xfrm>
          <a:off x="22250400" y="9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93453</xdr:rowOff>
    </xdr:from>
    <xdr:ext cx="469744" cy="259045"/>
    <xdr:sp macro="" textlink="">
      <xdr:nvSpPr>
        <xdr:cNvPr id="452"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4" name="直線コネクタ 46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5" name="テキスト ボックス 46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6" name="直線コネクタ 46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7" name="テキスト ボックス 46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8" name="直線コネクタ 46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9" name="テキスト ボックス 46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72" name="直線コネクタ 47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73" name="テキスト ボックス 47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4" name="直線コネクタ 47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5" name="テキスト ボックス 47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6" name="直線コネクタ 47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7" name="テキスト ボックス 47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9" name="テキスト ボックス 4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481" name="直線コネクタ 480"/>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482"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483" name="直線コネクタ 48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8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85" name="直線コネクタ 48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486"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487" name="フローチャート : 判断 486"/>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488" name="フローチャート : 判断 487"/>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21589</xdr:rowOff>
    </xdr:from>
    <xdr:to>
      <xdr:col>23</xdr:col>
      <xdr:colOff>568325</xdr:colOff>
      <xdr:row>83</xdr:row>
      <xdr:rowOff>123189</xdr:rowOff>
    </xdr:to>
    <xdr:sp macro="" textlink="">
      <xdr:nvSpPr>
        <xdr:cNvPr id="494" name="円/楕円 493"/>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44466</xdr:rowOff>
    </xdr:from>
    <xdr:ext cx="405111" cy="259045"/>
    <xdr:sp macro="" textlink="">
      <xdr:nvSpPr>
        <xdr:cNvPr id="495" name="【児童館】&#10;有形固定資産減価償却率該当値テキスト"/>
        <xdr:cNvSpPr txBox="1"/>
      </xdr:nvSpPr>
      <xdr:spPr>
        <a:xfrm>
          <a:off x="16408400"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159720</xdr:rowOff>
    </xdr:from>
    <xdr:ext cx="405111" cy="259045"/>
    <xdr:sp macro="" textlink="">
      <xdr:nvSpPr>
        <xdr:cNvPr id="496" name="n_1aveValue【児童館】&#10;有形固定資産減価償却率"/>
        <xdr:cNvSpPr txBox="1"/>
      </xdr:nvSpPr>
      <xdr:spPr>
        <a:xfrm>
          <a:off x="15266043" y="137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7" name="テキスト ボックス 50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21" name="直線コネクタ 520"/>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22"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23" name="直線コネクタ 522"/>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24"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25" name="直線コネクタ 524"/>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26"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27" name="フローチャート : 判断 5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28" name="フローチャート : 判断 527"/>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63500</xdr:rowOff>
    </xdr:from>
    <xdr:to>
      <xdr:col>32</xdr:col>
      <xdr:colOff>238125</xdr:colOff>
      <xdr:row>78</xdr:row>
      <xdr:rowOff>165100</xdr:rowOff>
    </xdr:to>
    <xdr:sp macro="" textlink="">
      <xdr:nvSpPr>
        <xdr:cNvPr id="534" name="円/楕円 533"/>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16527</xdr:rowOff>
    </xdr:from>
    <xdr:ext cx="469744" cy="259045"/>
    <xdr:sp macro="" textlink="">
      <xdr:nvSpPr>
        <xdr:cNvPr id="535" name="【児童館】&#10;一人当たり面積該当値テキスト"/>
        <xdr:cNvSpPr txBox="1"/>
      </xdr:nvSpPr>
      <xdr:spPr>
        <a:xfrm>
          <a:off x="222504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oneCellAnchor>
    <xdr:from>
      <xdr:col>30</xdr:col>
      <xdr:colOff>473152</xdr:colOff>
      <xdr:row>83</xdr:row>
      <xdr:rowOff>86377</xdr:rowOff>
    </xdr:from>
    <xdr:ext cx="469744" cy="259045"/>
    <xdr:sp macro="" textlink="">
      <xdr:nvSpPr>
        <xdr:cNvPr id="536"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7" name="テキスト ボックス 5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8" name="直線コネクタ 5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9" name="テキスト ボックス 5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0" name="直線コネクタ 5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1" name="テキスト ボックス 5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2" name="直線コネクタ 5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3" name="テキスト ボックス 5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4" name="直線コネクタ 5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5" name="テキスト ボックス 5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7" name="テキスト ボックス 5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59" name="直線コネクタ 558"/>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60"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61" name="直線コネクタ 560"/>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62"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63" name="直線コネクタ 56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116857</xdr:rowOff>
    </xdr:from>
    <xdr:ext cx="405111" cy="259045"/>
    <xdr:sp macro="" textlink="">
      <xdr:nvSpPr>
        <xdr:cNvPr id="564" name="【公民館】&#10;有形固定資産減価償却率平均値テキスト"/>
        <xdr:cNvSpPr txBox="1"/>
      </xdr:nvSpPr>
      <xdr:spPr>
        <a:xfrm>
          <a:off x="16408400" y="1743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65" name="フローチャート : 判断 564"/>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566" name="フローチャート : 判断 565"/>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155702</xdr:rowOff>
    </xdr:from>
    <xdr:to>
      <xdr:col>23</xdr:col>
      <xdr:colOff>568325</xdr:colOff>
      <xdr:row>104</xdr:row>
      <xdr:rowOff>85852</xdr:rowOff>
    </xdr:to>
    <xdr:sp macro="" textlink="">
      <xdr:nvSpPr>
        <xdr:cNvPr id="572" name="円/楕円 571"/>
        <xdr:cNvSpPr/>
      </xdr:nvSpPr>
      <xdr:spPr>
        <a:xfrm>
          <a:off x="16268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134129</xdr:rowOff>
    </xdr:from>
    <xdr:ext cx="405111" cy="259045"/>
    <xdr:sp macro="" textlink="">
      <xdr:nvSpPr>
        <xdr:cNvPr id="573" name="【公民館】&#10;有形固定資産減価償却率該当値テキスト"/>
        <xdr:cNvSpPr txBox="1"/>
      </xdr:nvSpPr>
      <xdr:spPr>
        <a:xfrm>
          <a:off x="16408400"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oneCellAnchor>
    <xdr:from>
      <xdr:col>22</xdr:col>
      <xdr:colOff>149868</xdr:colOff>
      <xdr:row>100</xdr:row>
      <xdr:rowOff>15512</xdr:rowOff>
    </xdr:from>
    <xdr:ext cx="405111" cy="259045"/>
    <xdr:sp macro="" textlink="">
      <xdr:nvSpPr>
        <xdr:cNvPr id="574"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596" name="直線コネクタ 595"/>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597"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598" name="直線コネクタ 59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599"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00" name="直線コネクタ 599"/>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01"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02" name="フローチャート : 判断 60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03" name="フローチャート : 判断 602"/>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153415</xdr:rowOff>
    </xdr:from>
    <xdr:to>
      <xdr:col>32</xdr:col>
      <xdr:colOff>238125</xdr:colOff>
      <xdr:row>103</xdr:row>
      <xdr:rowOff>83565</xdr:rowOff>
    </xdr:to>
    <xdr:sp macro="" textlink="">
      <xdr:nvSpPr>
        <xdr:cNvPr id="609" name="円/楕円 608"/>
        <xdr:cNvSpPr/>
      </xdr:nvSpPr>
      <xdr:spPr>
        <a:xfrm>
          <a:off x="22110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4842</xdr:rowOff>
    </xdr:from>
    <xdr:ext cx="469744" cy="259045"/>
    <xdr:sp macro="" textlink="">
      <xdr:nvSpPr>
        <xdr:cNvPr id="610" name="【公民館】&#10;一人当たり面積該当値テキスト"/>
        <xdr:cNvSpPr txBox="1"/>
      </xdr:nvSpPr>
      <xdr:spPr>
        <a:xfrm>
          <a:off x="22250400" y="174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33799</xdr:rowOff>
    </xdr:from>
    <xdr:ext cx="469744" cy="259045"/>
    <xdr:sp macro="" textlink="">
      <xdr:nvSpPr>
        <xdr:cNvPr id="611"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本市では、建築後３０年以上経過した施設が全体の約４割を占めており、特に昭和５０年代には、第二次ベビーブームで誕生した児童生徒の受け入れ体制整備のために学校教育系施設の新設及び拡張整備が進められた。こうした施設を中長期にわたって適正に管理するために、災害時の拠点施設や避難施設の機能の確保を考慮しながら、計画的な維持管理と修繕及び耐震化を推進してきた。そのため、有形固定資産減価償却率は全国平均や類似団体より低い水準にある。今後も定期的な点検・診断を通じて、適切な長寿命化を図り、計画的な施設の保全に努める。</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44467</xdr:rowOff>
    </xdr:from>
    <xdr:ext cx="405111" cy="259045"/>
    <xdr:sp macro="" textlink="">
      <xdr:nvSpPr>
        <xdr:cNvPr id="62" name="【図書館】&#10;有形固定資産減価償却率平均値テキスト"/>
        <xdr:cNvSpPr txBox="1"/>
      </xdr:nvSpPr>
      <xdr:spPr>
        <a:xfrm>
          <a:off x="47244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17780</xdr:rowOff>
    </xdr:from>
    <xdr:to>
      <xdr:col>6</xdr:col>
      <xdr:colOff>561975</xdr:colOff>
      <xdr:row>39</xdr:row>
      <xdr:rowOff>119380</xdr:rowOff>
    </xdr:to>
    <xdr:sp macro="" textlink="">
      <xdr:nvSpPr>
        <xdr:cNvPr id="70" name="円/楕円 69"/>
        <xdr:cNvSpPr/>
      </xdr:nvSpPr>
      <xdr:spPr>
        <a:xfrm>
          <a:off x="4584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167657</xdr:rowOff>
    </xdr:from>
    <xdr:ext cx="405111" cy="259045"/>
    <xdr:sp macro="" textlink="">
      <xdr:nvSpPr>
        <xdr:cNvPr id="71" name="【図書館】&#10;有形固定資産減価償却率該当値テキスト"/>
        <xdr:cNvSpPr txBox="1"/>
      </xdr:nvSpPr>
      <xdr:spPr>
        <a:xfrm>
          <a:off x="47244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67327</xdr:rowOff>
    </xdr:from>
    <xdr:ext cx="405111" cy="259045"/>
    <xdr:sp macro="" textlink="">
      <xdr:nvSpPr>
        <xdr:cNvPr id="72"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5" name="直線コネクタ 94"/>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98"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0"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1" name="フローチャート : 判断 100"/>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116840</xdr:rowOff>
    </xdr:from>
    <xdr:to>
      <xdr:col>15</xdr:col>
      <xdr:colOff>231775</xdr:colOff>
      <xdr:row>37</xdr:row>
      <xdr:rowOff>46990</xdr:rowOff>
    </xdr:to>
    <xdr:sp macro="" textlink="">
      <xdr:nvSpPr>
        <xdr:cNvPr id="108" name="円/楕円 107"/>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139717</xdr:rowOff>
    </xdr:from>
    <xdr:ext cx="469744" cy="259045"/>
    <xdr:sp macro="" textlink="">
      <xdr:nvSpPr>
        <xdr:cNvPr id="109" name="【図書館】&#10;一人当たり面積該当値テキスト"/>
        <xdr:cNvSpPr txBox="1"/>
      </xdr:nvSpPr>
      <xdr:spPr>
        <a:xfrm>
          <a:off x="105664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154957</xdr:rowOff>
    </xdr:from>
    <xdr:ext cx="469744" cy="259045"/>
    <xdr:sp macro="" textlink="">
      <xdr:nvSpPr>
        <xdr:cNvPr id="110"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7" name="直線コネクタ 136"/>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8"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39" name="直線コネクタ 138"/>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0"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1" name="直線コネクタ 140"/>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2"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3" name="フローチャート : 判断 142"/>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4" name="フローチャート : 判断 143"/>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56969</xdr:rowOff>
    </xdr:from>
    <xdr:to>
      <xdr:col>6</xdr:col>
      <xdr:colOff>561975</xdr:colOff>
      <xdr:row>58</xdr:row>
      <xdr:rowOff>158569</xdr:rowOff>
    </xdr:to>
    <xdr:sp macro="" textlink="">
      <xdr:nvSpPr>
        <xdr:cNvPr id="150" name="円/楕円 149"/>
        <xdr:cNvSpPr/>
      </xdr:nvSpPr>
      <xdr:spPr>
        <a:xfrm>
          <a:off x="4584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79846</xdr:rowOff>
    </xdr:from>
    <xdr:ext cx="405111" cy="259045"/>
    <xdr:sp macro="" textlink="">
      <xdr:nvSpPr>
        <xdr:cNvPr id="151" name="【体育館・プール】&#10;有形固定資産減価償却率該当値テキスト"/>
        <xdr:cNvSpPr txBox="1"/>
      </xdr:nvSpPr>
      <xdr:spPr>
        <a:xfrm>
          <a:off x="47244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50999</xdr:rowOff>
    </xdr:from>
    <xdr:ext cx="405111" cy="259045"/>
    <xdr:sp macro="" textlink="">
      <xdr:nvSpPr>
        <xdr:cNvPr id="152" name="n_1aveValue【体育館・プー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6" name="直線コネクタ 175"/>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7"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8" name="直線コネクタ 177"/>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9"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0" name="直線コネクタ 17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1"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2" name="フローチャート : 判断 181"/>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3" name="フローチャート : 判断 18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29210</xdr:rowOff>
    </xdr:from>
    <xdr:to>
      <xdr:col>15</xdr:col>
      <xdr:colOff>231775</xdr:colOff>
      <xdr:row>56</xdr:row>
      <xdr:rowOff>130810</xdr:rowOff>
    </xdr:to>
    <xdr:sp macro="" textlink="">
      <xdr:nvSpPr>
        <xdr:cNvPr id="189" name="円/楕円 188"/>
        <xdr:cNvSpPr/>
      </xdr:nvSpPr>
      <xdr:spPr>
        <a:xfrm>
          <a:off x="10426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153687</xdr:rowOff>
    </xdr:from>
    <xdr:ext cx="469744" cy="259045"/>
    <xdr:sp macro="" textlink="">
      <xdr:nvSpPr>
        <xdr:cNvPr id="190" name="【体育館・プール】&#10;一人当たり面積該当値テキスト"/>
        <xdr:cNvSpPr txBox="1"/>
      </xdr:nvSpPr>
      <xdr:spPr>
        <a:xfrm>
          <a:off x="10566400" y="95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154957</xdr:rowOff>
    </xdr:from>
    <xdr:ext cx="469744" cy="259045"/>
    <xdr:sp macro="" textlink="">
      <xdr:nvSpPr>
        <xdr:cNvPr id="191"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16" name="直線コネクタ 215"/>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7"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8" name="直線コネクタ 217"/>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0" name="直線コネクタ 21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139716</xdr:rowOff>
    </xdr:from>
    <xdr:ext cx="405111" cy="259045"/>
    <xdr:sp macro="" textlink="">
      <xdr:nvSpPr>
        <xdr:cNvPr id="221" name="【福祉施設】&#10;有形固定資産減価償却率平均値テキスト"/>
        <xdr:cNvSpPr txBox="1"/>
      </xdr:nvSpPr>
      <xdr:spPr>
        <a:xfrm>
          <a:off x="4724400" y="14198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22" name="フローチャート : 判断 221"/>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23" name="フローチャート : 判断 222"/>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9" name="円/楕円 228"/>
        <xdr:cNvSpPr/>
      </xdr:nvSpPr>
      <xdr:spPr>
        <a:xfrm>
          <a:off x="4584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57166</xdr:rowOff>
    </xdr:from>
    <xdr:ext cx="405111" cy="259045"/>
    <xdr:sp macro="" textlink="">
      <xdr:nvSpPr>
        <xdr:cNvPr id="230" name="【福祉施設】&#10;有形固定資産減価償却率該当値テキスト"/>
        <xdr:cNvSpPr txBox="1"/>
      </xdr:nvSpPr>
      <xdr:spPr>
        <a:xfrm>
          <a:off x="47244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82566</xdr:rowOff>
    </xdr:from>
    <xdr:ext cx="405111" cy="259045"/>
    <xdr:sp macro="" textlink="">
      <xdr:nvSpPr>
        <xdr:cNvPr id="231" name="n_1aveValue【福祉施設】&#10;有形固定資産減価償却率"/>
        <xdr:cNvSpPr txBox="1"/>
      </xdr:nvSpPr>
      <xdr:spPr>
        <a:xfrm>
          <a:off x="3582043"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5" name="直線コネクタ 254"/>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6"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7" name="直線コネクタ 256"/>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58"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59" name="直線コネクタ 258"/>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101616</xdr:rowOff>
    </xdr:from>
    <xdr:ext cx="469744" cy="259045"/>
    <xdr:sp macro="" textlink="">
      <xdr:nvSpPr>
        <xdr:cNvPr id="260" name="【福祉施設】&#10;一人当たり面積平均値テキスト"/>
        <xdr:cNvSpPr txBox="1"/>
      </xdr:nvSpPr>
      <xdr:spPr>
        <a:xfrm>
          <a:off x="10566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1" name="フローチャート : 判断 260"/>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2" name="フローチャート : 判断 261"/>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68" name="円/楕円 267"/>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22877</xdr:rowOff>
    </xdr:from>
    <xdr:ext cx="469744" cy="259045"/>
    <xdr:sp macro="" textlink="">
      <xdr:nvSpPr>
        <xdr:cNvPr id="269" name="【福祉施設】&#10;一人当たり面積該当値テキスト"/>
        <xdr:cNvSpPr txBox="1"/>
      </xdr:nvSpPr>
      <xdr:spPr>
        <a:xfrm>
          <a:off x="10566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128288</xdr:rowOff>
    </xdr:from>
    <xdr:ext cx="469744" cy="259045"/>
    <xdr:sp macro="" textlink="">
      <xdr:nvSpPr>
        <xdr:cNvPr id="270" name="n_1ave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9" name="テキスト ボックス 2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93" name="直線コネクタ 292"/>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94"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95" name="直線コネクタ 294"/>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96"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97" name="直線コネクタ 296"/>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98"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99" name="フローチャート : 判断 298"/>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00" name="フローチャート : 判断 299"/>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306" name="円/楕円 305"/>
        <xdr:cNvSpPr/>
      </xdr:nvSpPr>
      <xdr:spPr>
        <a:xfrm>
          <a:off x="4584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153433</xdr:rowOff>
    </xdr:from>
    <xdr:ext cx="405111" cy="259045"/>
    <xdr:sp macro="" textlink="">
      <xdr:nvSpPr>
        <xdr:cNvPr id="307" name="【市民会館】&#10;有形固定資産減価償却率該当値テキスト"/>
        <xdr:cNvSpPr txBox="1"/>
      </xdr:nvSpPr>
      <xdr:spPr>
        <a:xfrm>
          <a:off x="4724400" y="1781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52088</xdr:rowOff>
    </xdr:from>
    <xdr:ext cx="405111" cy="259045"/>
    <xdr:sp macro="" textlink="">
      <xdr:nvSpPr>
        <xdr:cNvPr id="308" name="n_1aveValue【市民会館】&#10;有形固定資産減価償却率"/>
        <xdr:cNvSpPr txBox="1"/>
      </xdr:nvSpPr>
      <xdr:spPr>
        <a:xfrm>
          <a:off x="3582043"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0" name="直線コネクタ 329"/>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1"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2" name="直線コネクタ 331"/>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3"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4" name="直線コネクタ 333"/>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5"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6" name="フローチャート : 判断 335"/>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37" name="フローチャート : 判断 336"/>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119126</xdr:rowOff>
    </xdr:from>
    <xdr:to>
      <xdr:col>15</xdr:col>
      <xdr:colOff>231775</xdr:colOff>
      <xdr:row>104</xdr:row>
      <xdr:rowOff>49276</xdr:rowOff>
    </xdr:to>
    <xdr:sp macro="" textlink="">
      <xdr:nvSpPr>
        <xdr:cNvPr id="343" name="円/楕円 342"/>
        <xdr:cNvSpPr/>
      </xdr:nvSpPr>
      <xdr:spPr>
        <a:xfrm>
          <a:off x="10426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142003</xdr:rowOff>
    </xdr:from>
    <xdr:ext cx="469744" cy="259045"/>
    <xdr:sp macro="" textlink="">
      <xdr:nvSpPr>
        <xdr:cNvPr id="344" name="【市民会館】&#10;一人当たり面積該当値テキスト"/>
        <xdr:cNvSpPr txBox="1"/>
      </xdr:nvSpPr>
      <xdr:spPr>
        <a:xfrm>
          <a:off x="105664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68090</xdr:rowOff>
    </xdr:from>
    <xdr:ext cx="469744" cy="259045"/>
    <xdr:sp macro="" textlink="">
      <xdr:nvSpPr>
        <xdr:cNvPr id="345"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384" name="直線コネクタ 383"/>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85"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387"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388" name="直線コネクタ 387"/>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389"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390" name="フローチャート : 判断 389"/>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1" name="フローチャート : 判断 390"/>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159512</xdr:rowOff>
    </xdr:from>
    <xdr:to>
      <xdr:col>23</xdr:col>
      <xdr:colOff>568325</xdr:colOff>
      <xdr:row>58</xdr:row>
      <xdr:rowOff>89662</xdr:rowOff>
    </xdr:to>
    <xdr:sp macro="" textlink="">
      <xdr:nvSpPr>
        <xdr:cNvPr id="397" name="円/楕円 396"/>
        <xdr:cNvSpPr/>
      </xdr:nvSpPr>
      <xdr:spPr>
        <a:xfrm>
          <a:off x="162687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74439</xdr:rowOff>
    </xdr:from>
    <xdr:ext cx="405111" cy="259045"/>
    <xdr:sp macro="" textlink="">
      <xdr:nvSpPr>
        <xdr:cNvPr id="398" name="【保健センター・保健所】&#10;有形固定資産減価償却率該当値テキスト"/>
        <xdr:cNvSpPr txBox="1"/>
      </xdr:nvSpPr>
      <xdr:spPr>
        <a:xfrm>
          <a:off x="16408400" y="9847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23893</xdr:rowOff>
    </xdr:from>
    <xdr:ext cx="405111" cy="259045"/>
    <xdr:sp macro="" textlink="">
      <xdr:nvSpPr>
        <xdr:cNvPr id="399" name="n_1aveValue【保健センター・保健所】&#10;有形固定資産減価償却率"/>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21" name="直線コネクタ 420"/>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22"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23" name="直線コネクタ 42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24"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25" name="直線コネクタ 42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26"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27" name="フローチャート : 判断 426"/>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28" name="フローチャート : 判断 427"/>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29210</xdr:rowOff>
    </xdr:from>
    <xdr:to>
      <xdr:col>32</xdr:col>
      <xdr:colOff>238125</xdr:colOff>
      <xdr:row>57</xdr:row>
      <xdr:rowOff>130810</xdr:rowOff>
    </xdr:to>
    <xdr:sp macro="" textlink="">
      <xdr:nvSpPr>
        <xdr:cNvPr id="434" name="円/楕円 433"/>
        <xdr:cNvSpPr/>
      </xdr:nvSpPr>
      <xdr:spPr>
        <a:xfrm>
          <a:off x="22110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52087</xdr:rowOff>
    </xdr:from>
    <xdr:ext cx="469744" cy="259045"/>
    <xdr:sp macro="" textlink="">
      <xdr:nvSpPr>
        <xdr:cNvPr id="435" name="【保健センター・保健所】&#10;一人当たり面積該当値テキスト"/>
        <xdr:cNvSpPr txBox="1"/>
      </xdr:nvSpPr>
      <xdr:spPr>
        <a:xfrm>
          <a:off x="22250400" y="9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10177</xdr:rowOff>
    </xdr:from>
    <xdr:ext cx="469744" cy="259045"/>
    <xdr:sp macro="" textlink="">
      <xdr:nvSpPr>
        <xdr:cNvPr id="436"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61" name="直線コネクタ 4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63" name="直線コネクタ 4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65" name="直線コネクタ 4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66"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67" name="フローチャート : 判断 466"/>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68" name="フローチャート : 判断 467"/>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2539</xdr:rowOff>
    </xdr:from>
    <xdr:to>
      <xdr:col>23</xdr:col>
      <xdr:colOff>568325</xdr:colOff>
      <xdr:row>82</xdr:row>
      <xdr:rowOff>104139</xdr:rowOff>
    </xdr:to>
    <xdr:sp macro="" textlink="">
      <xdr:nvSpPr>
        <xdr:cNvPr id="474" name="円/楕円 473"/>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25416</xdr:rowOff>
    </xdr:from>
    <xdr:ext cx="405111" cy="259045"/>
    <xdr:sp macro="" textlink="">
      <xdr:nvSpPr>
        <xdr:cNvPr id="475" name="【消防施設】&#10;有形固定資産減価償却率該当値テキスト"/>
        <xdr:cNvSpPr txBox="1"/>
      </xdr:nvSpPr>
      <xdr:spPr>
        <a:xfrm>
          <a:off x="164084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93997</xdr:rowOff>
    </xdr:from>
    <xdr:ext cx="405111" cy="259045"/>
    <xdr:sp macro="" textlink="">
      <xdr:nvSpPr>
        <xdr:cNvPr id="476" name="n_1aveValue【消防施設】&#10;有形固定資産減価償却率"/>
        <xdr:cNvSpPr txBox="1"/>
      </xdr:nvSpPr>
      <xdr:spPr>
        <a:xfrm>
          <a:off x="15266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00" name="直線コネクタ 499"/>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01"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02" name="直線コネクタ 501"/>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03"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04" name="直線コネクタ 503"/>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505" name="【消防施設】&#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06" name="フローチャート : 判断 505"/>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7" name="フローチャート : 判断 506"/>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152400</xdr:rowOff>
    </xdr:from>
    <xdr:to>
      <xdr:col>32</xdr:col>
      <xdr:colOff>238125</xdr:colOff>
      <xdr:row>85</xdr:row>
      <xdr:rowOff>82550</xdr:rowOff>
    </xdr:to>
    <xdr:sp macro="" textlink="">
      <xdr:nvSpPr>
        <xdr:cNvPr id="513" name="円/楕円 512"/>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67327</xdr:rowOff>
    </xdr:from>
    <xdr:ext cx="469744" cy="259045"/>
    <xdr:sp macro="" textlink="">
      <xdr:nvSpPr>
        <xdr:cNvPr id="514" name="【消防施設】&#10;一人当たり面積該当値テキスト"/>
        <xdr:cNvSpPr txBox="1"/>
      </xdr:nvSpPr>
      <xdr:spPr>
        <a:xfrm>
          <a:off x="222504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16527</xdr:rowOff>
    </xdr:from>
    <xdr:ext cx="469744" cy="259045"/>
    <xdr:sp macro="" textlink="">
      <xdr:nvSpPr>
        <xdr:cNvPr id="515"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6" name="テキスト ボックス 5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7" name="直線コネクタ 5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8" name="テキスト ボックス 5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9" name="直線コネクタ 5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0" name="テキスト ボックス 5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1" name="直線コネクタ 5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2" name="テキスト ボックス 5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3" name="直線コネクタ 5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4" name="テキスト ボックス 53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38" name="直線コネクタ 537"/>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39"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40" name="直線コネクタ 539"/>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41"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42" name="直線コネクタ 541"/>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27703</xdr:rowOff>
    </xdr:from>
    <xdr:ext cx="405111" cy="259045"/>
    <xdr:sp macro="" textlink="">
      <xdr:nvSpPr>
        <xdr:cNvPr id="543" name="【庁舎】&#10;有形固定資産減価償却率平均値テキスト"/>
        <xdr:cNvSpPr txBox="1"/>
      </xdr:nvSpPr>
      <xdr:spPr>
        <a:xfrm>
          <a:off x="16408400" y="1768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44" name="フローチャート : 判断 543"/>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45" name="フローチャート : 判断 544"/>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551" name="円/楕円 550"/>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49547</xdr:rowOff>
    </xdr:from>
    <xdr:ext cx="405111" cy="259045"/>
    <xdr:sp macro="" textlink="">
      <xdr:nvSpPr>
        <xdr:cNvPr id="552" name="【庁舎】&#10;有形固定資産減価償却率該当値テキスト"/>
        <xdr:cNvSpPr txBox="1"/>
      </xdr:nvSpPr>
      <xdr:spPr>
        <a:xfrm>
          <a:off x="164084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122953</xdr:rowOff>
    </xdr:from>
    <xdr:ext cx="405111" cy="259045"/>
    <xdr:sp macro="" textlink="">
      <xdr:nvSpPr>
        <xdr:cNvPr id="553" name="n_1aveValue【庁舎】&#10;有形固定資産減価償却率"/>
        <xdr:cNvSpPr txBox="1"/>
      </xdr:nvSpPr>
      <xdr:spPr>
        <a:xfrm>
          <a:off x="15266043"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4" name="テキスト ボックス 5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78" name="直線コネクタ 577"/>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79"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80" name="直線コネクタ 579"/>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81"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82" name="直線コネクタ 581"/>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83"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84" name="フローチャート : 判断 583"/>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85" name="フローチャート : 判断 584"/>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17780</xdr:rowOff>
    </xdr:from>
    <xdr:to>
      <xdr:col>32</xdr:col>
      <xdr:colOff>238125</xdr:colOff>
      <xdr:row>106</xdr:row>
      <xdr:rowOff>119380</xdr:rowOff>
    </xdr:to>
    <xdr:sp macro="" textlink="">
      <xdr:nvSpPr>
        <xdr:cNvPr id="591" name="円/楕円 590"/>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40657</xdr:rowOff>
    </xdr:from>
    <xdr:ext cx="469744" cy="259045"/>
    <xdr:sp macro="" textlink="">
      <xdr:nvSpPr>
        <xdr:cNvPr id="592" name="【庁舎】&#10;一人当たり面積該当値テキスト"/>
        <xdr:cNvSpPr txBox="1"/>
      </xdr:nvSpPr>
      <xdr:spPr>
        <a:xfrm>
          <a:off x="222504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74947</xdr:rowOff>
    </xdr:from>
    <xdr:ext cx="469744" cy="259045"/>
    <xdr:sp macro="" textlink="">
      <xdr:nvSpPr>
        <xdr:cNvPr id="593"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本市では、建築後３０年以上経過した施設が全体の約４割を占めており、特に昭和５０年代には、第二次ベビーブームで誕生した児童生徒の受け入れ体制整備のために学校教育系施設の新設及び拡張整備が進められた。こうした施設を中長期にわたって適正に管理するために、災害時の拠点施設や避難施設の機能の確保を考慮しながら、計画的な維持管理と修繕及び耐震化を推進してきた。そのため、有形固定資産減価償却率は全国平均や類似団体より低い水準にある。今後も定期的な点検・診断を通じて、適切な長寿命化を図り、計画的な施設の保全に努め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全国平均及び石川県平均は上回っているものの、類似団体平均との比較では</a:t>
          </a:r>
          <a:r>
            <a:rPr kumimoji="1" lang="en-US" altLang="ja-JP" sz="1400">
              <a:solidFill>
                <a:schemeClr val="dk1"/>
              </a:solidFill>
              <a:effectLst/>
              <a:latin typeface="+mn-lt"/>
              <a:ea typeface="+mn-ea"/>
              <a:cs typeface="+mn-cs"/>
            </a:rPr>
            <a:t>0.17</a:t>
          </a:r>
          <a:r>
            <a:rPr kumimoji="1" lang="ja-JP" altLang="ja-JP" sz="1400">
              <a:solidFill>
                <a:schemeClr val="dk1"/>
              </a:solidFill>
              <a:effectLst/>
              <a:latin typeface="+mn-lt"/>
              <a:ea typeface="+mn-ea"/>
              <a:cs typeface="+mn-cs"/>
            </a:rPr>
            <a:t>下回っている。</a:t>
          </a:r>
          <a:r>
            <a:rPr kumimoji="1" lang="ja-JP" altLang="en-US" sz="1400">
              <a:solidFill>
                <a:schemeClr val="dk1"/>
              </a:solidFill>
              <a:effectLst/>
              <a:latin typeface="+mn-lt"/>
              <a:ea typeface="+mn-ea"/>
              <a:cs typeface="+mn-cs"/>
            </a:rPr>
            <a:t>しかしながら、</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a:t>
          </a:r>
          <a:r>
            <a:rPr kumimoji="1" lang="ja-JP" altLang="en-US" sz="1400">
              <a:solidFill>
                <a:schemeClr val="dk1"/>
              </a:solidFill>
              <a:effectLst/>
              <a:latin typeface="+mn-lt"/>
              <a:ea typeface="+mn-ea"/>
              <a:cs typeface="+mn-cs"/>
            </a:rPr>
            <a:t>微増ではあるが、増加傾向</a:t>
          </a:r>
          <a:r>
            <a:rPr kumimoji="1" lang="ja-JP" altLang="ja-JP" sz="1400">
              <a:solidFill>
                <a:schemeClr val="dk1"/>
              </a:solidFill>
              <a:effectLst/>
              <a:latin typeface="+mn-lt"/>
              <a:ea typeface="+mn-ea"/>
              <a:cs typeface="+mn-cs"/>
            </a:rPr>
            <a:t>にある。（平成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0.03</a:t>
          </a:r>
          <a:r>
            <a:rPr kumimoji="1" lang="ja-JP" altLang="ja-JP" sz="1400">
              <a:solidFill>
                <a:schemeClr val="dk1"/>
              </a:solidFill>
              <a:effectLst/>
              <a:latin typeface="+mn-lt"/>
              <a:ea typeface="+mn-ea"/>
              <a:cs typeface="+mn-cs"/>
            </a:rPr>
            <a:t>改善）</a:t>
          </a:r>
          <a:endParaRPr lang="ja-JP" altLang="ja-JP" sz="1800">
            <a:effectLst/>
          </a:endParaRPr>
        </a:p>
        <a:p>
          <a:r>
            <a:rPr kumimoji="1" lang="ja-JP" altLang="ja-JP" sz="1400">
              <a:solidFill>
                <a:schemeClr val="dk1"/>
              </a:solidFill>
              <a:effectLst/>
              <a:latin typeface="+mn-lt"/>
              <a:ea typeface="+mn-ea"/>
              <a:cs typeface="+mn-cs"/>
            </a:rPr>
            <a:t>今後も歳出削減に努めるとともに、企業立地の促進や区画整理事業等の定住人口対策を推進し、税収増等による歳入確保に努める。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行財政改革の取り組みにより毎年度改善を図るが、平成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年度は、地方交付税の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段階的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減少</a:t>
          </a:r>
          <a:r>
            <a:rPr kumimoji="0" lang="ja-JP" altLang="en-US" sz="1300" b="0" i="0" u="none" strike="noStrike" kern="0" cap="none" spc="0" normalizeH="0" baseline="0" noProof="0">
              <a:ln>
                <a:noFill/>
              </a:ln>
              <a:solidFill>
                <a:prstClr val="black"/>
              </a:solidFill>
              <a:effectLst/>
              <a:uLnTx/>
              <a:uFillTx/>
              <a:latin typeface="+mn-lt"/>
              <a:ea typeface="+mn-ea"/>
              <a:cs typeface="+mn-cs"/>
            </a:rPr>
            <a:t>や扶助費などの義務的経費の増加などから前年度より</a:t>
          </a:r>
          <a:r>
            <a:rPr kumimoji="0" lang="en-US" altLang="ja-JP" sz="1300" b="0" i="0" u="none" strike="noStrike" kern="0" cap="none" spc="0" normalizeH="0" baseline="0" noProof="0">
              <a:ln>
                <a:noFill/>
              </a:ln>
              <a:solidFill>
                <a:prstClr val="black"/>
              </a:solidFill>
              <a:effectLst/>
              <a:uLnTx/>
              <a:uFillTx/>
              <a:latin typeface="+mn-lt"/>
              <a:ea typeface="+mn-ea"/>
              <a:cs typeface="+mn-cs"/>
            </a:rPr>
            <a:t>2.0</a:t>
          </a:r>
          <a:r>
            <a:rPr kumimoji="0" lang="ja-JP" altLang="en-US" sz="1300" b="0" i="0" u="none" strike="noStrike" kern="0" cap="none" spc="0" normalizeH="0" baseline="0" noProof="0">
              <a:ln>
                <a:noFill/>
              </a:ln>
              <a:solidFill>
                <a:prstClr val="black"/>
              </a:solidFill>
              <a:effectLst/>
              <a:uLnTx/>
              <a:uFillTx/>
              <a:latin typeface="+mn-lt"/>
              <a:ea typeface="+mn-ea"/>
              <a:cs typeface="+mn-cs"/>
            </a:rPr>
            <a:t>上昇し、</a:t>
          </a:r>
          <a:r>
            <a:rPr kumimoji="0" lang="en-US" altLang="ja-JP" sz="1300" b="0" i="0" u="none" strike="noStrike" kern="0" cap="none" spc="0" normalizeH="0" baseline="0" noProof="0">
              <a:ln>
                <a:noFill/>
              </a:ln>
              <a:solidFill>
                <a:prstClr val="black"/>
              </a:solidFill>
              <a:effectLst/>
              <a:uLnTx/>
              <a:uFillTx/>
              <a:latin typeface="+mn-lt"/>
              <a:ea typeface="+mn-ea"/>
              <a:cs typeface="+mn-cs"/>
            </a:rPr>
            <a:t>94.9</a:t>
          </a:r>
          <a:r>
            <a:rPr kumimoji="0" lang="ja-JP" altLang="en-US" sz="1300" b="0" i="0" u="none" strike="noStrike" kern="0" cap="none" spc="0" normalizeH="0" baseline="0" noProof="0">
              <a:ln>
                <a:noFill/>
              </a:ln>
              <a:solidFill>
                <a:prstClr val="black"/>
              </a:solidFill>
              <a:effectLst/>
              <a:uLnTx/>
              <a:uFillTx/>
              <a:latin typeface="+mn-lt"/>
              <a:ea typeface="+mn-ea"/>
              <a:cs typeface="+mn-cs"/>
            </a:rPr>
            <a:t>となり、全国平均、類似団体平均及び石川県平均のいずれと比較しても高い水準にある。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今後も、社会保障費や公共施設の維持管理費などに財政需要の増嵩が見込まれることから、これまで以上に事務事業の効率化・適正化を図り、経常経費の抑制に努める。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65</xdr:row>
      <xdr:rowOff>128524</xdr:rowOff>
    </xdr:to>
    <xdr:cxnSp macro="">
      <xdr:nvCxnSpPr>
        <xdr:cNvPr id="131" name="直線コネクタ 130"/>
        <xdr:cNvCxnSpPr/>
      </xdr:nvCxnSpPr>
      <xdr:spPr>
        <a:xfrm>
          <a:off x="4114800" y="1117625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32004</xdr:rowOff>
    </xdr:to>
    <xdr:cxnSp macro="">
      <xdr:nvCxnSpPr>
        <xdr:cNvPr id="134" name="直線コネクタ 133"/>
        <xdr:cNvCxnSpPr/>
      </xdr:nvCxnSpPr>
      <xdr:spPr>
        <a:xfrm>
          <a:off x="3225800" y="1107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106934</xdr:rowOff>
    </xdr:from>
    <xdr:to>
      <xdr:col>4</xdr:col>
      <xdr:colOff>482600</xdr:colOff>
      <xdr:row>65</xdr:row>
      <xdr:rowOff>3048</xdr:rowOff>
    </xdr:to>
    <xdr:cxnSp macro="">
      <xdr:nvCxnSpPr>
        <xdr:cNvPr id="137" name="直線コネクタ 136"/>
        <xdr:cNvCxnSpPr/>
      </xdr:nvCxnSpPr>
      <xdr:spPr>
        <a:xfrm flipV="1">
          <a:off x="2336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36830</xdr:rowOff>
    </xdr:to>
    <xdr:cxnSp macro="">
      <xdr:nvCxnSpPr>
        <xdr:cNvPr id="140" name="直線コネクタ 139"/>
        <xdr:cNvCxnSpPr/>
      </xdr:nvCxnSpPr>
      <xdr:spPr>
        <a:xfrm flipV="1">
          <a:off x="1447800" y="111472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77724</xdr:rowOff>
    </xdr:from>
    <xdr:to>
      <xdr:col>7</xdr:col>
      <xdr:colOff>203200</xdr:colOff>
      <xdr:row>66</xdr:row>
      <xdr:rowOff>7874</xdr:rowOff>
    </xdr:to>
    <xdr:sp macro="" textlink="">
      <xdr:nvSpPr>
        <xdr:cNvPr id="150" name="円/楕円 149"/>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49801</xdr:rowOff>
    </xdr:from>
    <xdr:ext cx="762000" cy="259045"/>
    <xdr:sp macro="" textlink="">
      <xdr:nvSpPr>
        <xdr:cNvPr id="151"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2" name="円/楕円 151"/>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3" name="テキスト ボックス 152"/>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4" name="円/楕円 153"/>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5" name="テキスト ボックス 154"/>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6" name="円/楕円 155"/>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38625</xdr:rowOff>
    </xdr:from>
    <xdr:ext cx="762000" cy="259045"/>
    <xdr:sp macro="" textlink="">
      <xdr:nvSpPr>
        <xdr:cNvPr id="157" name="テキスト ボックス 156"/>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全国平均、石川県平均並びに類似団体平均と比較すると下回っている状況である。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人件費については、平成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年の合併以降、職員数の減少に伴い人件費の抑制傾向が続いており、物件費についても施設の管理適正化により、抑制が図られていることから、改善傾向となっている。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今後も引き続き、一層の事務事業の見直し、施設管理の見直しを進め、物件費の抑制に努める。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136131</xdr:rowOff>
    </xdr:from>
    <xdr:to>
      <xdr:col>7</xdr:col>
      <xdr:colOff>152400</xdr:colOff>
      <xdr:row>83</xdr:row>
      <xdr:rowOff>3341</xdr:rowOff>
    </xdr:to>
    <xdr:cxnSp macro="">
      <xdr:nvCxnSpPr>
        <xdr:cNvPr id="196" name="直線コネクタ 195"/>
        <xdr:cNvCxnSpPr/>
      </xdr:nvCxnSpPr>
      <xdr:spPr>
        <a:xfrm flipV="1">
          <a:off x="4114800" y="14195031"/>
          <a:ext cx="8382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3341</xdr:rowOff>
    </xdr:from>
    <xdr:to>
      <xdr:col>6</xdr:col>
      <xdr:colOff>0</xdr:colOff>
      <xdr:row>83</xdr:row>
      <xdr:rowOff>54755</xdr:rowOff>
    </xdr:to>
    <xdr:cxnSp macro="">
      <xdr:nvCxnSpPr>
        <xdr:cNvPr id="199" name="直線コネクタ 198"/>
        <xdr:cNvCxnSpPr/>
      </xdr:nvCxnSpPr>
      <xdr:spPr>
        <a:xfrm flipV="1">
          <a:off x="3225800" y="14233691"/>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116379</xdr:rowOff>
    </xdr:from>
    <xdr:to>
      <xdr:col>4</xdr:col>
      <xdr:colOff>482600</xdr:colOff>
      <xdr:row>83</xdr:row>
      <xdr:rowOff>54755</xdr:rowOff>
    </xdr:to>
    <xdr:cxnSp macro="">
      <xdr:nvCxnSpPr>
        <xdr:cNvPr id="202" name="直線コネクタ 201"/>
        <xdr:cNvCxnSpPr/>
      </xdr:nvCxnSpPr>
      <xdr:spPr>
        <a:xfrm>
          <a:off x="2336800" y="14175279"/>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116379</xdr:rowOff>
    </xdr:from>
    <xdr:to>
      <xdr:col>3</xdr:col>
      <xdr:colOff>279400</xdr:colOff>
      <xdr:row>83</xdr:row>
      <xdr:rowOff>24127</xdr:rowOff>
    </xdr:to>
    <xdr:cxnSp macro="">
      <xdr:nvCxnSpPr>
        <xdr:cNvPr id="205" name="直線コネクタ 204"/>
        <xdr:cNvCxnSpPr/>
      </xdr:nvCxnSpPr>
      <xdr:spPr>
        <a:xfrm flipV="1">
          <a:off x="1447800" y="14175279"/>
          <a:ext cx="889000" cy="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85331</xdr:rowOff>
    </xdr:from>
    <xdr:to>
      <xdr:col>7</xdr:col>
      <xdr:colOff>203200</xdr:colOff>
      <xdr:row>83</xdr:row>
      <xdr:rowOff>15481</xdr:rowOff>
    </xdr:to>
    <xdr:sp macro="" textlink="">
      <xdr:nvSpPr>
        <xdr:cNvPr id="215" name="円/楕円 214"/>
        <xdr:cNvSpPr/>
      </xdr:nvSpPr>
      <xdr:spPr>
        <a:xfrm>
          <a:off x="4902200" y="14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101858</xdr:rowOff>
    </xdr:from>
    <xdr:ext cx="762000" cy="259045"/>
    <xdr:sp macro="" textlink="">
      <xdr:nvSpPr>
        <xdr:cNvPr id="216" name="人件費・物件費等の状況該当値テキスト"/>
        <xdr:cNvSpPr txBox="1"/>
      </xdr:nvSpPr>
      <xdr:spPr>
        <a:xfrm>
          <a:off x="5041900" y="1398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123991</xdr:rowOff>
    </xdr:from>
    <xdr:to>
      <xdr:col>6</xdr:col>
      <xdr:colOff>50800</xdr:colOff>
      <xdr:row>83</xdr:row>
      <xdr:rowOff>54141</xdr:rowOff>
    </xdr:to>
    <xdr:sp macro="" textlink="">
      <xdr:nvSpPr>
        <xdr:cNvPr id="217" name="円/楕円 216"/>
        <xdr:cNvSpPr/>
      </xdr:nvSpPr>
      <xdr:spPr>
        <a:xfrm>
          <a:off x="4064000" y="141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64318</xdr:rowOff>
    </xdr:from>
    <xdr:ext cx="736600" cy="259045"/>
    <xdr:sp macro="" textlink="">
      <xdr:nvSpPr>
        <xdr:cNvPr id="218" name="テキスト ボックス 217"/>
        <xdr:cNvSpPr txBox="1"/>
      </xdr:nvSpPr>
      <xdr:spPr>
        <a:xfrm>
          <a:off x="3733800" y="1395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3955</xdr:rowOff>
    </xdr:from>
    <xdr:to>
      <xdr:col>4</xdr:col>
      <xdr:colOff>533400</xdr:colOff>
      <xdr:row>83</xdr:row>
      <xdr:rowOff>105555</xdr:rowOff>
    </xdr:to>
    <xdr:sp macro="" textlink="">
      <xdr:nvSpPr>
        <xdr:cNvPr id="219" name="円/楕円 218"/>
        <xdr:cNvSpPr/>
      </xdr:nvSpPr>
      <xdr:spPr>
        <a:xfrm>
          <a:off x="3175000" y="14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90332</xdr:rowOff>
    </xdr:from>
    <xdr:ext cx="762000" cy="259045"/>
    <xdr:sp macro="" textlink="">
      <xdr:nvSpPr>
        <xdr:cNvPr id="220" name="テキスト ボックス 219"/>
        <xdr:cNvSpPr txBox="1"/>
      </xdr:nvSpPr>
      <xdr:spPr>
        <a:xfrm>
          <a:off x="2844800" y="1432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65579</xdr:rowOff>
    </xdr:from>
    <xdr:to>
      <xdr:col>3</xdr:col>
      <xdr:colOff>330200</xdr:colOff>
      <xdr:row>82</xdr:row>
      <xdr:rowOff>167179</xdr:rowOff>
    </xdr:to>
    <xdr:sp macro="" textlink="">
      <xdr:nvSpPr>
        <xdr:cNvPr id="221" name="円/楕円 220"/>
        <xdr:cNvSpPr/>
      </xdr:nvSpPr>
      <xdr:spPr>
        <a:xfrm>
          <a:off x="2286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151956</xdr:rowOff>
    </xdr:from>
    <xdr:ext cx="762000" cy="259045"/>
    <xdr:sp macro="" textlink="">
      <xdr:nvSpPr>
        <xdr:cNvPr id="222" name="テキスト ボックス 221"/>
        <xdr:cNvSpPr txBox="1"/>
      </xdr:nvSpPr>
      <xdr:spPr>
        <a:xfrm>
          <a:off x="1955800" y="142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144777</xdr:rowOff>
    </xdr:from>
    <xdr:to>
      <xdr:col>2</xdr:col>
      <xdr:colOff>127000</xdr:colOff>
      <xdr:row>83</xdr:row>
      <xdr:rowOff>74927</xdr:rowOff>
    </xdr:to>
    <xdr:sp macro="" textlink="">
      <xdr:nvSpPr>
        <xdr:cNvPr id="223" name="円/楕円 222"/>
        <xdr:cNvSpPr/>
      </xdr:nvSpPr>
      <xdr:spPr>
        <a:xfrm>
          <a:off x="1397000" y="142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59704</xdr:rowOff>
    </xdr:from>
    <xdr:ext cx="762000" cy="259045"/>
    <xdr:sp macro="" textlink="">
      <xdr:nvSpPr>
        <xdr:cNvPr id="224" name="テキスト ボックス 223"/>
        <xdr:cNvSpPr txBox="1"/>
      </xdr:nvSpPr>
      <xdr:spPr>
        <a:xfrm>
          <a:off x="1066800" y="14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年度と比較し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上昇したが、類似団体平均や全国市平均と比較すると低い水準で推移している状況である。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47272</xdr:rowOff>
    </xdr:to>
    <xdr:cxnSp macro="">
      <xdr:nvCxnSpPr>
        <xdr:cNvPr id="258" name="直線コネクタ 257"/>
        <xdr:cNvCxnSpPr/>
      </xdr:nvCxnSpPr>
      <xdr:spPr>
        <a:xfrm>
          <a:off x="16179800" y="139079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98072</xdr:rowOff>
    </xdr:from>
    <xdr:to>
      <xdr:col>23</xdr:col>
      <xdr:colOff>406400</xdr:colOff>
      <xdr:row>81</xdr:row>
      <xdr:rowOff>20461</xdr:rowOff>
    </xdr:to>
    <xdr:cxnSp macro="">
      <xdr:nvCxnSpPr>
        <xdr:cNvPr id="261" name="直線コネクタ 260"/>
        <xdr:cNvCxnSpPr/>
      </xdr:nvCxnSpPr>
      <xdr:spPr>
        <a:xfrm>
          <a:off x="15290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31045</xdr:rowOff>
    </xdr:from>
    <xdr:to>
      <xdr:col>22</xdr:col>
      <xdr:colOff>203200</xdr:colOff>
      <xdr:row>80</xdr:row>
      <xdr:rowOff>98072</xdr:rowOff>
    </xdr:to>
    <xdr:cxnSp macro="">
      <xdr:nvCxnSpPr>
        <xdr:cNvPr id="264" name="直線コネクタ 263"/>
        <xdr:cNvCxnSpPr/>
      </xdr:nvCxnSpPr>
      <xdr:spPr>
        <a:xfrm>
          <a:off x="14401800" y="137470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31045</xdr:rowOff>
    </xdr:from>
    <xdr:to>
      <xdr:col>21</xdr:col>
      <xdr:colOff>0</xdr:colOff>
      <xdr:row>85</xdr:row>
      <xdr:rowOff>138995</xdr:rowOff>
    </xdr:to>
    <xdr:cxnSp macro="">
      <xdr:nvCxnSpPr>
        <xdr:cNvPr id="267" name="直線コネクタ 266"/>
        <xdr:cNvCxnSpPr/>
      </xdr:nvCxnSpPr>
      <xdr:spPr>
        <a:xfrm flipV="1">
          <a:off x="13512800" y="1374704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167922</xdr:rowOff>
    </xdr:from>
    <xdr:to>
      <xdr:col>24</xdr:col>
      <xdr:colOff>609600</xdr:colOff>
      <xdr:row>81</xdr:row>
      <xdr:rowOff>98072</xdr:rowOff>
    </xdr:to>
    <xdr:sp macro="" textlink="">
      <xdr:nvSpPr>
        <xdr:cNvPr id="277" name="円/楕円 276"/>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89199</xdr:rowOff>
    </xdr:from>
    <xdr:ext cx="762000" cy="259045"/>
    <xdr:sp macro="" textlink="">
      <xdr:nvSpPr>
        <xdr:cNvPr id="278"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9" name="円/楕円 278"/>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80" name="テキスト ボックス 279"/>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47272</xdr:rowOff>
    </xdr:from>
    <xdr:to>
      <xdr:col>22</xdr:col>
      <xdr:colOff>254000</xdr:colOff>
      <xdr:row>80</xdr:row>
      <xdr:rowOff>148872</xdr:rowOff>
    </xdr:to>
    <xdr:sp macro="" textlink="">
      <xdr:nvSpPr>
        <xdr:cNvPr id="281" name="円/楕円 280"/>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159049</xdr:rowOff>
    </xdr:from>
    <xdr:ext cx="762000" cy="259045"/>
    <xdr:sp macro="" textlink="">
      <xdr:nvSpPr>
        <xdr:cNvPr id="282" name="テキスト ボックス 281"/>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151695</xdr:rowOff>
    </xdr:from>
    <xdr:to>
      <xdr:col>21</xdr:col>
      <xdr:colOff>50800</xdr:colOff>
      <xdr:row>80</xdr:row>
      <xdr:rowOff>81845</xdr:rowOff>
    </xdr:to>
    <xdr:sp macro="" textlink="">
      <xdr:nvSpPr>
        <xdr:cNvPr id="283" name="円/楕円 282"/>
        <xdr:cNvSpPr/>
      </xdr:nvSpPr>
      <xdr:spPr>
        <a:xfrm>
          <a:off x="14351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92022</xdr:rowOff>
    </xdr:from>
    <xdr:ext cx="762000" cy="259045"/>
    <xdr:sp macro="" textlink="">
      <xdr:nvSpPr>
        <xdr:cNvPr id="284" name="テキスト ボックス 283"/>
        <xdr:cNvSpPr txBox="1"/>
      </xdr:nvSpPr>
      <xdr:spPr>
        <a:xfrm>
          <a:off x="14020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88195</xdr:rowOff>
    </xdr:from>
    <xdr:to>
      <xdr:col>19</xdr:col>
      <xdr:colOff>533400</xdr:colOff>
      <xdr:row>86</xdr:row>
      <xdr:rowOff>18345</xdr:rowOff>
    </xdr:to>
    <xdr:sp macro="" textlink="">
      <xdr:nvSpPr>
        <xdr:cNvPr id="285" name="円/楕円 284"/>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28522</xdr:rowOff>
    </xdr:from>
    <xdr:ext cx="762000" cy="259045"/>
    <xdr:sp macro="" textlink="">
      <xdr:nvSpPr>
        <xdr:cNvPr id="286" name="テキスト ボックス 285"/>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比率は毎年改善傾向が続き、ほぼ類似団体平均と同水準となっている。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年の合併以降、定員適正化計画に基づき、平成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1,046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人から平成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人と</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218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人の削減が図られている。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66167</xdr:rowOff>
    </xdr:from>
    <xdr:to>
      <xdr:col>24</xdr:col>
      <xdr:colOff>558800</xdr:colOff>
      <xdr:row>62</xdr:row>
      <xdr:rowOff>70993</xdr:rowOff>
    </xdr:to>
    <xdr:cxnSp macro="">
      <xdr:nvCxnSpPr>
        <xdr:cNvPr id="319" name="直線コネクタ 318"/>
        <xdr:cNvCxnSpPr/>
      </xdr:nvCxnSpPr>
      <xdr:spPr>
        <a:xfrm>
          <a:off x="16179800" y="1069606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66167</xdr:rowOff>
    </xdr:from>
    <xdr:to>
      <xdr:col>23</xdr:col>
      <xdr:colOff>406400</xdr:colOff>
      <xdr:row>62</xdr:row>
      <xdr:rowOff>119253</xdr:rowOff>
    </xdr:to>
    <xdr:cxnSp macro="">
      <xdr:nvCxnSpPr>
        <xdr:cNvPr id="322" name="直線コネクタ 321"/>
        <xdr:cNvCxnSpPr/>
      </xdr:nvCxnSpPr>
      <xdr:spPr>
        <a:xfrm flipV="1">
          <a:off x="15290800" y="1069606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119253</xdr:rowOff>
    </xdr:from>
    <xdr:to>
      <xdr:col>22</xdr:col>
      <xdr:colOff>203200</xdr:colOff>
      <xdr:row>62</xdr:row>
      <xdr:rowOff>162687</xdr:rowOff>
    </xdr:to>
    <xdr:cxnSp macro="">
      <xdr:nvCxnSpPr>
        <xdr:cNvPr id="325" name="直線コネクタ 324"/>
        <xdr:cNvCxnSpPr/>
      </xdr:nvCxnSpPr>
      <xdr:spPr>
        <a:xfrm flipV="1">
          <a:off x="14401800" y="1074915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162687</xdr:rowOff>
    </xdr:from>
    <xdr:to>
      <xdr:col>21</xdr:col>
      <xdr:colOff>0</xdr:colOff>
      <xdr:row>63</xdr:row>
      <xdr:rowOff>22606</xdr:rowOff>
    </xdr:to>
    <xdr:cxnSp macro="">
      <xdr:nvCxnSpPr>
        <xdr:cNvPr id="328" name="直線コネクタ 327"/>
        <xdr:cNvCxnSpPr/>
      </xdr:nvCxnSpPr>
      <xdr:spPr>
        <a:xfrm flipV="1">
          <a:off x="13512800" y="107925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20193</xdr:rowOff>
    </xdr:from>
    <xdr:to>
      <xdr:col>24</xdr:col>
      <xdr:colOff>609600</xdr:colOff>
      <xdr:row>62</xdr:row>
      <xdr:rowOff>121793</xdr:rowOff>
    </xdr:to>
    <xdr:sp macro="" textlink="">
      <xdr:nvSpPr>
        <xdr:cNvPr id="338" name="円/楕円 337"/>
        <xdr:cNvSpPr/>
      </xdr:nvSpPr>
      <xdr:spPr>
        <a:xfrm>
          <a:off x="169672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163720</xdr:rowOff>
    </xdr:from>
    <xdr:ext cx="762000" cy="259045"/>
    <xdr:sp macro="" textlink="">
      <xdr:nvSpPr>
        <xdr:cNvPr id="339" name="定員管理の状況該当値テキスト"/>
        <xdr:cNvSpPr txBox="1"/>
      </xdr:nvSpPr>
      <xdr:spPr>
        <a:xfrm>
          <a:off x="17106900" y="1062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15367</xdr:rowOff>
    </xdr:from>
    <xdr:to>
      <xdr:col>23</xdr:col>
      <xdr:colOff>457200</xdr:colOff>
      <xdr:row>62</xdr:row>
      <xdr:rowOff>116967</xdr:rowOff>
    </xdr:to>
    <xdr:sp macro="" textlink="">
      <xdr:nvSpPr>
        <xdr:cNvPr id="340" name="円/楕円 339"/>
        <xdr:cNvSpPr/>
      </xdr:nvSpPr>
      <xdr:spPr>
        <a:xfrm>
          <a:off x="16129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101744</xdr:rowOff>
    </xdr:from>
    <xdr:ext cx="736600" cy="259045"/>
    <xdr:sp macro="" textlink="">
      <xdr:nvSpPr>
        <xdr:cNvPr id="341" name="テキスト ボックス 340"/>
        <xdr:cNvSpPr txBox="1"/>
      </xdr:nvSpPr>
      <xdr:spPr>
        <a:xfrm>
          <a:off x="15798800" y="107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68453</xdr:rowOff>
    </xdr:from>
    <xdr:to>
      <xdr:col>22</xdr:col>
      <xdr:colOff>254000</xdr:colOff>
      <xdr:row>62</xdr:row>
      <xdr:rowOff>170053</xdr:rowOff>
    </xdr:to>
    <xdr:sp macro="" textlink="">
      <xdr:nvSpPr>
        <xdr:cNvPr id="342" name="円/楕円 341"/>
        <xdr:cNvSpPr/>
      </xdr:nvSpPr>
      <xdr:spPr>
        <a:xfrm>
          <a:off x="15240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154830</xdr:rowOff>
    </xdr:from>
    <xdr:ext cx="762000" cy="259045"/>
    <xdr:sp macro="" textlink="">
      <xdr:nvSpPr>
        <xdr:cNvPr id="343" name="テキスト ボックス 342"/>
        <xdr:cNvSpPr txBox="1"/>
      </xdr:nvSpPr>
      <xdr:spPr>
        <a:xfrm>
          <a:off x="14909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111887</xdr:rowOff>
    </xdr:from>
    <xdr:to>
      <xdr:col>21</xdr:col>
      <xdr:colOff>50800</xdr:colOff>
      <xdr:row>63</xdr:row>
      <xdr:rowOff>42037</xdr:rowOff>
    </xdr:to>
    <xdr:sp macro="" textlink="">
      <xdr:nvSpPr>
        <xdr:cNvPr id="344" name="円/楕円 343"/>
        <xdr:cNvSpPr/>
      </xdr:nvSpPr>
      <xdr:spPr>
        <a:xfrm>
          <a:off x="14351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26814</xdr:rowOff>
    </xdr:from>
    <xdr:ext cx="762000" cy="259045"/>
    <xdr:sp macro="" textlink="">
      <xdr:nvSpPr>
        <xdr:cNvPr id="345" name="テキスト ボックス 344"/>
        <xdr:cNvSpPr txBox="1"/>
      </xdr:nvSpPr>
      <xdr:spPr>
        <a:xfrm>
          <a:off x="14020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143256</xdr:rowOff>
    </xdr:from>
    <xdr:to>
      <xdr:col>19</xdr:col>
      <xdr:colOff>533400</xdr:colOff>
      <xdr:row>63</xdr:row>
      <xdr:rowOff>73406</xdr:rowOff>
    </xdr:to>
    <xdr:sp macro="" textlink="">
      <xdr:nvSpPr>
        <xdr:cNvPr id="346" name="円/楕円 345"/>
        <xdr:cNvSpPr/>
      </xdr:nvSpPr>
      <xdr:spPr>
        <a:xfrm>
          <a:off x="13462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58183</xdr:rowOff>
    </xdr:from>
    <xdr:ext cx="762000" cy="259045"/>
    <xdr:sp macro="" textlink="">
      <xdr:nvSpPr>
        <xdr:cNvPr id="347" name="テキスト ボックス 346"/>
        <xdr:cNvSpPr txBox="1"/>
      </xdr:nvSpPr>
      <xdr:spPr>
        <a:xfrm>
          <a:off x="13131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合併以降は旧合併特例事業債を中心に交付税措置の割合が高い地方債を発行しているほか、一部事務組合の発行した地方債や公営企業債の元利元利償還金が減少していることから、比率は毎年改善され、平成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16.7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と許可団体基準の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を合併以降で初めて下回り、平成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年度はさらに</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と一段と改善が図られている。しかしながら、類似団体内順位は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位と依然として低水準であることから、今後も一層の償還管理に努め、比率の抑制を図る。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43</xdr:row>
      <xdr:rowOff>63077</xdr:rowOff>
    </xdr:to>
    <xdr:cxnSp macro="">
      <xdr:nvCxnSpPr>
        <xdr:cNvPr id="376" name="直線コネクタ 375"/>
        <xdr:cNvCxnSpPr/>
      </xdr:nvCxnSpPr>
      <xdr:spPr>
        <a:xfrm flipV="1">
          <a:off x="17018000" y="6060017"/>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7"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8" name="直線コネクタ 377"/>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9"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80" name="直線コネクタ 379"/>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52070</xdr:rowOff>
    </xdr:to>
    <xdr:cxnSp macro="">
      <xdr:nvCxnSpPr>
        <xdr:cNvPr id="381" name="直線コネクタ 380"/>
        <xdr:cNvCxnSpPr/>
      </xdr:nvCxnSpPr>
      <xdr:spPr>
        <a:xfrm flipV="1">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105850</xdr:rowOff>
    </xdr:from>
    <xdr:ext cx="762000" cy="259045"/>
    <xdr:sp macro="" textlink="">
      <xdr:nvSpPr>
        <xdr:cNvPr id="382" name="公債費負担の状況平均値テキスト"/>
        <xdr:cNvSpPr txBox="1"/>
      </xdr:nvSpPr>
      <xdr:spPr>
        <a:xfrm>
          <a:off x="17106900" y="644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89323</xdr:rowOff>
    </xdr:from>
    <xdr:to>
      <xdr:col>24</xdr:col>
      <xdr:colOff>609600</xdr:colOff>
      <xdr:row>39</xdr:row>
      <xdr:rowOff>19473</xdr:rowOff>
    </xdr:to>
    <xdr:sp macro="" textlink="">
      <xdr:nvSpPr>
        <xdr:cNvPr id="383" name="フローチャート : 判断 382"/>
        <xdr:cNvSpPr/>
      </xdr:nvSpPr>
      <xdr:spPr>
        <a:xfrm>
          <a:off x="169672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124460</xdr:rowOff>
    </xdr:to>
    <xdr:cxnSp macro="">
      <xdr:nvCxnSpPr>
        <xdr:cNvPr id="384" name="直線コネクタ 383"/>
        <xdr:cNvCxnSpPr/>
      </xdr:nvCxnSpPr>
      <xdr:spPr>
        <a:xfrm flipV="1">
          <a:off x="15290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113454</xdr:rowOff>
    </xdr:from>
    <xdr:to>
      <xdr:col>23</xdr:col>
      <xdr:colOff>457200</xdr:colOff>
      <xdr:row>39</xdr:row>
      <xdr:rowOff>43604</xdr:rowOff>
    </xdr:to>
    <xdr:sp macro="" textlink="">
      <xdr:nvSpPr>
        <xdr:cNvPr id="385" name="フローチャート : 判断 384"/>
        <xdr:cNvSpPr/>
      </xdr:nvSpPr>
      <xdr:spPr>
        <a:xfrm>
          <a:off x="161290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53780</xdr:rowOff>
    </xdr:from>
    <xdr:ext cx="736600" cy="259045"/>
    <xdr:sp macro="" textlink="">
      <xdr:nvSpPr>
        <xdr:cNvPr id="386" name="テキスト ボックス 385"/>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105833</xdr:rowOff>
    </xdr:to>
    <xdr:cxnSp macro="">
      <xdr:nvCxnSpPr>
        <xdr:cNvPr id="387" name="直線コネクタ 386"/>
        <xdr:cNvCxnSpPr/>
      </xdr:nvCxnSpPr>
      <xdr:spPr>
        <a:xfrm flipV="1">
          <a:off x="14401800" y="715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14394</xdr:rowOff>
    </xdr:from>
    <xdr:to>
      <xdr:col>22</xdr:col>
      <xdr:colOff>254000</xdr:colOff>
      <xdr:row>39</xdr:row>
      <xdr:rowOff>115994</xdr:rowOff>
    </xdr:to>
    <xdr:sp macro="" textlink="">
      <xdr:nvSpPr>
        <xdr:cNvPr id="388" name="フローチャート : 判断 387"/>
        <xdr:cNvSpPr/>
      </xdr:nvSpPr>
      <xdr:spPr>
        <a:xfrm>
          <a:off x="15240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126171</xdr:rowOff>
    </xdr:from>
    <xdr:ext cx="762000" cy="259045"/>
    <xdr:sp macro="" textlink="">
      <xdr:nvSpPr>
        <xdr:cNvPr id="389" name="テキスト ボックス 388"/>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151554</xdr:rowOff>
    </xdr:to>
    <xdr:cxnSp macro="">
      <xdr:nvCxnSpPr>
        <xdr:cNvPr id="390" name="直線コネクタ 389"/>
        <xdr:cNvCxnSpPr/>
      </xdr:nvCxnSpPr>
      <xdr:spPr>
        <a:xfrm flipV="1">
          <a:off x="13512800" y="73067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78740</xdr:rowOff>
    </xdr:from>
    <xdr:to>
      <xdr:col>21</xdr:col>
      <xdr:colOff>50800</xdr:colOff>
      <xdr:row>40</xdr:row>
      <xdr:rowOff>8890</xdr:rowOff>
    </xdr:to>
    <xdr:sp macro="" textlink="">
      <xdr:nvSpPr>
        <xdr:cNvPr id="391" name="フローチャート : 判断 390"/>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392" name="テキスト ボックス 391"/>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3" name="フローチャート : 判断 392"/>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394" name="テキスト ボックス 39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0" name="円/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2" name="円/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4" name="円/楕円 403"/>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5" name="テキスト ボックス 404"/>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6" name="円/楕円 405"/>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07" name="テキスト ボックス 40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8" name="円/楕円 407"/>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09" name="テキスト ボックス 408"/>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合併後の旧合併特例事業債等や臨時財政対策債の発行により地方債残高が依然として多額となっている。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しかし、近年は公営企業会計等の地方債残高の減、基準財政需要額算入見込額の増が要因となり、比率は改善傾向となっている。しかしながら、平成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％増加し、また類似団体平均、全国平均及び石川県平均のいずれも大きく上回って、高い水準で推移していることから、一層の改善に努める。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131403</xdr:rowOff>
    </xdr:from>
    <xdr:to>
      <xdr:col>24</xdr:col>
      <xdr:colOff>558800</xdr:colOff>
      <xdr:row>19</xdr:row>
      <xdr:rowOff>142663</xdr:rowOff>
    </xdr:to>
    <xdr:cxnSp macro="">
      <xdr:nvCxnSpPr>
        <xdr:cNvPr id="443" name="直線コネクタ 442"/>
        <xdr:cNvCxnSpPr/>
      </xdr:nvCxnSpPr>
      <xdr:spPr>
        <a:xfrm>
          <a:off x="16179800" y="3388953"/>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5" name="フローチャート :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131403</xdr:rowOff>
    </xdr:from>
    <xdr:to>
      <xdr:col>23</xdr:col>
      <xdr:colOff>406400</xdr:colOff>
      <xdr:row>20</xdr:row>
      <xdr:rowOff>38777</xdr:rowOff>
    </xdr:to>
    <xdr:cxnSp macro="">
      <xdr:nvCxnSpPr>
        <xdr:cNvPr id="446" name="直線コネクタ 445"/>
        <xdr:cNvCxnSpPr/>
      </xdr:nvCxnSpPr>
      <xdr:spPr>
        <a:xfrm flipV="1">
          <a:off x="15290800" y="3388953"/>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7" name="フローチャート : 判断 446"/>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8" name="テキスト ボックス 447"/>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38777</xdr:rowOff>
    </xdr:from>
    <xdr:to>
      <xdr:col>22</xdr:col>
      <xdr:colOff>203200</xdr:colOff>
      <xdr:row>20</xdr:row>
      <xdr:rowOff>138515</xdr:rowOff>
    </xdr:to>
    <xdr:cxnSp macro="">
      <xdr:nvCxnSpPr>
        <xdr:cNvPr id="449" name="直線コネクタ 448"/>
        <xdr:cNvCxnSpPr/>
      </xdr:nvCxnSpPr>
      <xdr:spPr>
        <a:xfrm flipV="1">
          <a:off x="14401800" y="3467777"/>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0" name="フローチャート : 判断 449"/>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1" name="テキスト ボックス 450"/>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138515</xdr:rowOff>
    </xdr:from>
    <xdr:to>
      <xdr:col>21</xdr:col>
      <xdr:colOff>0</xdr:colOff>
      <xdr:row>20</xdr:row>
      <xdr:rowOff>155406</xdr:rowOff>
    </xdr:to>
    <xdr:cxnSp macro="">
      <xdr:nvCxnSpPr>
        <xdr:cNvPr id="452" name="直線コネクタ 451"/>
        <xdr:cNvCxnSpPr/>
      </xdr:nvCxnSpPr>
      <xdr:spPr>
        <a:xfrm flipV="1">
          <a:off x="13512800" y="35675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3" name="フローチャート :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5" name="フローチャート : 判断 45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6" name="テキスト ボックス 45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91863</xdr:rowOff>
    </xdr:from>
    <xdr:to>
      <xdr:col>24</xdr:col>
      <xdr:colOff>609600</xdr:colOff>
      <xdr:row>20</xdr:row>
      <xdr:rowOff>22013</xdr:rowOff>
    </xdr:to>
    <xdr:sp macro="" textlink="">
      <xdr:nvSpPr>
        <xdr:cNvPr id="462" name="円/楕円 461"/>
        <xdr:cNvSpPr/>
      </xdr:nvSpPr>
      <xdr:spPr>
        <a:xfrm>
          <a:off x="169672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63940</xdr:rowOff>
    </xdr:from>
    <xdr:ext cx="762000" cy="259045"/>
    <xdr:sp macro="" textlink="">
      <xdr:nvSpPr>
        <xdr:cNvPr id="463" name="将来負担の状況該当値テキスト"/>
        <xdr:cNvSpPr txBox="1"/>
      </xdr:nvSpPr>
      <xdr:spPr>
        <a:xfrm>
          <a:off x="17106900" y="33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80603</xdr:rowOff>
    </xdr:from>
    <xdr:to>
      <xdr:col>23</xdr:col>
      <xdr:colOff>457200</xdr:colOff>
      <xdr:row>20</xdr:row>
      <xdr:rowOff>10753</xdr:rowOff>
    </xdr:to>
    <xdr:sp macro="" textlink="">
      <xdr:nvSpPr>
        <xdr:cNvPr id="464" name="円/楕円 463"/>
        <xdr:cNvSpPr/>
      </xdr:nvSpPr>
      <xdr:spPr>
        <a:xfrm>
          <a:off x="16129000" y="33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166980</xdr:rowOff>
    </xdr:from>
    <xdr:ext cx="736600" cy="259045"/>
    <xdr:sp macro="" textlink="">
      <xdr:nvSpPr>
        <xdr:cNvPr id="465" name="テキスト ボックス 464"/>
        <xdr:cNvSpPr txBox="1"/>
      </xdr:nvSpPr>
      <xdr:spPr>
        <a:xfrm>
          <a:off x="15798800" y="342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159427</xdr:rowOff>
    </xdr:from>
    <xdr:to>
      <xdr:col>22</xdr:col>
      <xdr:colOff>254000</xdr:colOff>
      <xdr:row>20</xdr:row>
      <xdr:rowOff>89577</xdr:rowOff>
    </xdr:to>
    <xdr:sp macro="" textlink="">
      <xdr:nvSpPr>
        <xdr:cNvPr id="466" name="円/楕円 465"/>
        <xdr:cNvSpPr/>
      </xdr:nvSpPr>
      <xdr:spPr>
        <a:xfrm>
          <a:off x="15240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74354</xdr:rowOff>
    </xdr:from>
    <xdr:ext cx="762000" cy="259045"/>
    <xdr:sp macro="" textlink="">
      <xdr:nvSpPr>
        <xdr:cNvPr id="467" name="テキスト ボックス 466"/>
        <xdr:cNvSpPr txBox="1"/>
      </xdr:nvSpPr>
      <xdr:spPr>
        <a:xfrm>
          <a:off x="14909800" y="350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87715</xdr:rowOff>
    </xdr:from>
    <xdr:to>
      <xdr:col>21</xdr:col>
      <xdr:colOff>50800</xdr:colOff>
      <xdr:row>21</xdr:row>
      <xdr:rowOff>17865</xdr:rowOff>
    </xdr:to>
    <xdr:sp macro="" textlink="">
      <xdr:nvSpPr>
        <xdr:cNvPr id="468" name="円/楕円 467"/>
        <xdr:cNvSpPr/>
      </xdr:nvSpPr>
      <xdr:spPr>
        <a:xfrm>
          <a:off x="14351000" y="35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2642</xdr:rowOff>
    </xdr:from>
    <xdr:ext cx="762000" cy="259045"/>
    <xdr:sp macro="" textlink="">
      <xdr:nvSpPr>
        <xdr:cNvPr id="469" name="テキスト ボックス 468"/>
        <xdr:cNvSpPr txBox="1"/>
      </xdr:nvSpPr>
      <xdr:spPr>
        <a:xfrm>
          <a:off x="14020800" y="360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104606</xdr:rowOff>
    </xdr:from>
    <xdr:to>
      <xdr:col>19</xdr:col>
      <xdr:colOff>533400</xdr:colOff>
      <xdr:row>21</xdr:row>
      <xdr:rowOff>34756</xdr:rowOff>
    </xdr:to>
    <xdr:sp macro="" textlink="">
      <xdr:nvSpPr>
        <xdr:cNvPr id="470" name="円/楕円 469"/>
        <xdr:cNvSpPr/>
      </xdr:nvSpPr>
      <xdr:spPr>
        <a:xfrm>
          <a:off x="13462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19533</xdr:rowOff>
    </xdr:from>
    <xdr:ext cx="762000" cy="259045"/>
    <xdr:sp macro="" textlink="">
      <xdr:nvSpPr>
        <xdr:cNvPr id="471" name="テキスト ボックス 470"/>
        <xdr:cNvSpPr txBox="1"/>
      </xdr:nvSpPr>
      <xdr:spPr>
        <a:xfrm>
          <a:off x="13131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職員数の着実な減少により、ほぼ毎年比率は低下傾向にあり、平成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年度は退職手当組合負担金の減少により前年度比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低下した。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また、類似団体平均や全国平均と比較しても低水準であるが、今後も、定員適正化に努め、人件費の抑制を図る。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114300</xdr:rowOff>
    </xdr:from>
    <xdr:to>
      <xdr:col>7</xdr:col>
      <xdr:colOff>15875</xdr:colOff>
      <xdr:row>34</xdr:row>
      <xdr:rowOff>25400</xdr:rowOff>
    </xdr:to>
    <xdr:cxnSp macro="">
      <xdr:nvCxnSpPr>
        <xdr:cNvPr id="66" name="直線コネクタ 65"/>
        <xdr:cNvCxnSpPr/>
      </xdr:nvCxnSpPr>
      <xdr:spPr>
        <a:xfrm flipV="1">
          <a:off x="3987800" y="56007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133350</xdr:rowOff>
    </xdr:from>
    <xdr:to>
      <xdr:col>5</xdr:col>
      <xdr:colOff>549275</xdr:colOff>
      <xdr:row>34</xdr:row>
      <xdr:rowOff>25400</xdr:rowOff>
    </xdr:to>
    <xdr:cxnSp macro="">
      <xdr:nvCxnSpPr>
        <xdr:cNvPr id="69" name="直線コネクタ 68"/>
        <xdr:cNvCxnSpPr/>
      </xdr:nvCxnSpPr>
      <xdr:spPr>
        <a:xfrm>
          <a:off x="3098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133350</xdr:rowOff>
    </xdr:from>
    <xdr:to>
      <xdr:col>4</xdr:col>
      <xdr:colOff>346075</xdr:colOff>
      <xdr:row>34</xdr:row>
      <xdr:rowOff>12700</xdr:rowOff>
    </xdr:to>
    <xdr:cxnSp macro="">
      <xdr:nvCxnSpPr>
        <xdr:cNvPr id="72" name="直線コネクタ 71"/>
        <xdr:cNvCxnSpPr/>
      </xdr:nvCxnSpPr>
      <xdr:spPr>
        <a:xfrm flipV="1">
          <a:off x="2209800" y="579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101600</xdr:rowOff>
    </xdr:to>
    <xdr:cxnSp macro="">
      <xdr:nvCxnSpPr>
        <xdr:cNvPr id="75" name="直線コネクタ 74"/>
        <xdr:cNvCxnSpPr/>
      </xdr:nvCxnSpPr>
      <xdr:spPr>
        <a:xfrm flipV="1">
          <a:off x="1320800" y="584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63500</xdr:rowOff>
    </xdr:from>
    <xdr:to>
      <xdr:col>7</xdr:col>
      <xdr:colOff>66675</xdr:colOff>
      <xdr:row>32</xdr:row>
      <xdr:rowOff>165100</xdr:rowOff>
    </xdr:to>
    <xdr:sp macro="" textlink="">
      <xdr:nvSpPr>
        <xdr:cNvPr id="85" name="円/楕円 84"/>
        <xdr:cNvSpPr/>
      </xdr:nvSpPr>
      <xdr:spPr>
        <a:xfrm>
          <a:off x="47752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143527</xdr:rowOff>
    </xdr:from>
    <xdr:ext cx="762000" cy="259045"/>
    <xdr:sp macro="" textlink="">
      <xdr:nvSpPr>
        <xdr:cNvPr id="86" name="人件費該当値テキスト"/>
        <xdr:cNvSpPr txBox="1"/>
      </xdr:nvSpPr>
      <xdr:spPr>
        <a:xfrm>
          <a:off x="49149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146050</xdr:rowOff>
    </xdr:from>
    <xdr:to>
      <xdr:col>5</xdr:col>
      <xdr:colOff>600075</xdr:colOff>
      <xdr:row>34</xdr:row>
      <xdr:rowOff>76200</xdr:rowOff>
    </xdr:to>
    <xdr:sp macro="" textlink="">
      <xdr:nvSpPr>
        <xdr:cNvPr id="87" name="円/楕円 86"/>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86377</xdr:rowOff>
    </xdr:from>
    <xdr:ext cx="736600" cy="259045"/>
    <xdr:sp macro="" textlink="">
      <xdr:nvSpPr>
        <xdr:cNvPr id="88" name="テキスト ボックス 87"/>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82550</xdr:rowOff>
    </xdr:from>
    <xdr:to>
      <xdr:col>4</xdr:col>
      <xdr:colOff>396875</xdr:colOff>
      <xdr:row>34</xdr:row>
      <xdr:rowOff>12700</xdr:rowOff>
    </xdr:to>
    <xdr:sp macro="" textlink="">
      <xdr:nvSpPr>
        <xdr:cNvPr id="89" name="円/楕円 88"/>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22877</xdr:rowOff>
    </xdr:from>
    <xdr:ext cx="762000" cy="259045"/>
    <xdr:sp macro="" textlink="">
      <xdr:nvSpPr>
        <xdr:cNvPr id="90" name="テキスト ボックス 89"/>
        <xdr:cNvSpPr txBox="1"/>
      </xdr:nvSpPr>
      <xdr:spPr>
        <a:xfrm>
          <a:off x="2717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50800</xdr:rowOff>
    </xdr:from>
    <xdr:to>
      <xdr:col>1</xdr:col>
      <xdr:colOff>676275</xdr:colOff>
      <xdr:row>34</xdr:row>
      <xdr:rowOff>152400</xdr:rowOff>
    </xdr:to>
    <xdr:sp macro="" textlink="">
      <xdr:nvSpPr>
        <xdr:cNvPr id="93" name="円/楕円 92"/>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162577</xdr:rowOff>
    </xdr:from>
    <xdr:ext cx="762000" cy="259045"/>
    <xdr:sp macro="" textlink="">
      <xdr:nvSpPr>
        <xdr:cNvPr id="94" name="テキスト ボックス 93"/>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年度以降上昇傾向が続いているが、類似団体平均と比較すると低い水準である。合併特例期間の終了による普通交付税の段階的な縮減措置が平成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年度から始まっており、今後も公共施設の見直しや指定管理導入施設の拡大など維持管理費の縮減を図り、物件費の一層の抑制に努める。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78014</xdr:rowOff>
    </xdr:to>
    <xdr:cxnSp macro="">
      <xdr:nvCxnSpPr>
        <xdr:cNvPr id="129" name="直線コネクタ 128"/>
        <xdr:cNvCxnSpPr/>
      </xdr:nvCxnSpPr>
      <xdr:spPr>
        <a:xfrm>
          <a:off x="15671800" y="2777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34471</xdr:rowOff>
    </xdr:to>
    <xdr:cxnSp macro="">
      <xdr:nvCxnSpPr>
        <xdr:cNvPr id="132" name="直線コネクタ 131"/>
        <xdr:cNvCxnSpPr/>
      </xdr:nvCxnSpPr>
      <xdr:spPr>
        <a:xfrm>
          <a:off x="14782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15</xdr:row>
      <xdr:rowOff>162379</xdr:rowOff>
    </xdr:to>
    <xdr:cxnSp macro="">
      <xdr:nvCxnSpPr>
        <xdr:cNvPr id="135" name="直線コネクタ 134"/>
        <xdr:cNvCxnSpPr/>
      </xdr:nvCxnSpPr>
      <xdr:spPr>
        <a:xfrm>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118836</xdr:rowOff>
    </xdr:to>
    <xdr:cxnSp macro="">
      <xdr:nvCxnSpPr>
        <xdr:cNvPr id="138" name="直線コネクタ 137"/>
        <xdr:cNvCxnSpPr/>
      </xdr:nvCxnSpPr>
      <xdr:spPr>
        <a:xfrm>
          <a:off x="13004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8" name="円/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50" name="円/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2" name="円/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4" name="円/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類似団体平均と同程度、全国平均では下回っているが、平成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年度以降増加傾向にある。これは、少子高齢化が進む中、子育て支援などの社会保障分野の財政需要が増嵩していることが要因である。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今後も扶助費の増嵩は避けられないと認識しているが、財政運営への影響が最小限となるよう努める。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127000</xdr:rowOff>
    </xdr:to>
    <xdr:cxnSp macro="">
      <xdr:nvCxnSpPr>
        <xdr:cNvPr id="190" name="直線コネクタ 189"/>
        <xdr:cNvCxnSpPr/>
      </xdr:nvCxnSpPr>
      <xdr:spPr>
        <a:xfrm>
          <a:off x="3987800" y="9556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127000</xdr:rowOff>
    </xdr:to>
    <xdr:cxnSp macro="">
      <xdr:nvCxnSpPr>
        <xdr:cNvPr id="193" name="直線コネクタ 192"/>
        <xdr:cNvCxnSpPr/>
      </xdr:nvCxnSpPr>
      <xdr:spPr>
        <a:xfrm>
          <a:off x="3098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96" name="直線コネクタ 195"/>
        <xdr:cNvCxnSpPr/>
      </xdr:nvCxnSpPr>
      <xdr:spPr>
        <a:xfrm flipV="1">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199" name="直線コネクタ 198"/>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11" name="円/楕円 210"/>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12" name="テキスト ボックス 211"/>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3" name="円/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年度以降ほぼ同水準で推移していたが、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H28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しかしながら、類似団体内では最低水準であり、全国平均と比較しても低水準を保っている。今後も、財政需要が増大する中、事務事業の見直しや事業の優先度を適切に判断し、歳出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62</xdr:row>
      <xdr:rowOff>94343</xdr:rowOff>
    </xdr:to>
    <xdr:cxnSp macro="">
      <xdr:nvCxnSpPr>
        <xdr:cNvPr id="248" name="直線コネクタ 247"/>
        <xdr:cNvCxnSpPr/>
      </xdr:nvCxnSpPr>
      <xdr:spPr>
        <a:xfrm flipV="1">
          <a:off x="16510000" y="93853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9"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50" name="直線コネクタ 249"/>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5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52" name="直線コネクタ 25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94343</xdr:rowOff>
    </xdr:from>
    <xdr:to>
      <xdr:col>24</xdr:col>
      <xdr:colOff>31750</xdr:colOff>
      <xdr:row>54</xdr:row>
      <xdr:rowOff>127000</xdr:rowOff>
    </xdr:to>
    <xdr:cxnSp macro="">
      <xdr:nvCxnSpPr>
        <xdr:cNvPr id="253" name="直線コネクタ 252"/>
        <xdr:cNvCxnSpPr/>
      </xdr:nvCxnSpPr>
      <xdr:spPr>
        <a:xfrm>
          <a:off x="15671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4"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5" name="フローチャート : 判断 254"/>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72572</xdr:rowOff>
    </xdr:from>
    <xdr:to>
      <xdr:col>22</xdr:col>
      <xdr:colOff>565150</xdr:colOff>
      <xdr:row>54</xdr:row>
      <xdr:rowOff>94343</xdr:rowOff>
    </xdr:to>
    <xdr:cxnSp macro="">
      <xdr:nvCxnSpPr>
        <xdr:cNvPr id="256" name="直線コネクタ 255"/>
        <xdr:cNvCxnSpPr/>
      </xdr:nvCxnSpPr>
      <xdr:spPr>
        <a:xfrm>
          <a:off x="14782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73478</xdr:rowOff>
    </xdr:from>
    <xdr:to>
      <xdr:col>22</xdr:col>
      <xdr:colOff>615950</xdr:colOff>
      <xdr:row>58</xdr:row>
      <xdr:rowOff>3628</xdr:rowOff>
    </xdr:to>
    <xdr:sp macro="" textlink="">
      <xdr:nvSpPr>
        <xdr:cNvPr id="257" name="フローチャート :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72572</xdr:rowOff>
    </xdr:to>
    <xdr:cxnSp macro="">
      <xdr:nvCxnSpPr>
        <xdr:cNvPr id="259" name="直線コネクタ 258"/>
        <xdr:cNvCxnSpPr/>
      </xdr:nvCxnSpPr>
      <xdr:spPr>
        <a:xfrm>
          <a:off x="13893800" y="9232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84365</xdr:rowOff>
    </xdr:from>
    <xdr:to>
      <xdr:col>21</xdr:col>
      <xdr:colOff>412750</xdr:colOff>
      <xdr:row>58</xdr:row>
      <xdr:rowOff>14515</xdr:rowOff>
    </xdr:to>
    <xdr:sp macro="" textlink="">
      <xdr:nvSpPr>
        <xdr:cNvPr id="260" name="フローチャート : 判断 259"/>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170742</xdr:rowOff>
    </xdr:from>
    <xdr:ext cx="762000" cy="259045"/>
    <xdr:sp macro="" textlink="">
      <xdr:nvSpPr>
        <xdr:cNvPr id="261" name="テキスト ボックス 260"/>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39915</xdr:rowOff>
    </xdr:to>
    <xdr:cxnSp macro="">
      <xdr:nvCxnSpPr>
        <xdr:cNvPr id="262" name="直線コネクタ 261"/>
        <xdr:cNvCxnSpPr/>
      </xdr:nvCxnSpPr>
      <xdr:spPr>
        <a:xfrm flipV="1">
          <a:off x="13004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40822</xdr:rowOff>
    </xdr:from>
    <xdr:to>
      <xdr:col>20</xdr:col>
      <xdr:colOff>209550</xdr:colOff>
      <xdr:row>57</xdr:row>
      <xdr:rowOff>142422</xdr:rowOff>
    </xdr:to>
    <xdr:sp macro="" textlink="">
      <xdr:nvSpPr>
        <xdr:cNvPr id="263" name="フローチャート : 判断 262"/>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127199</xdr:rowOff>
    </xdr:from>
    <xdr:ext cx="762000" cy="259045"/>
    <xdr:sp macro="" textlink="">
      <xdr:nvSpPr>
        <xdr:cNvPr id="264" name="テキスト ボックス 263"/>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5" name="フローチャート :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116312</xdr:rowOff>
    </xdr:from>
    <xdr:ext cx="762000" cy="259045"/>
    <xdr:sp macro="" textlink="">
      <xdr:nvSpPr>
        <xdr:cNvPr id="266" name="テキスト ボックス 265"/>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43543</xdr:rowOff>
    </xdr:from>
    <xdr:to>
      <xdr:col>22</xdr:col>
      <xdr:colOff>615950</xdr:colOff>
      <xdr:row>54</xdr:row>
      <xdr:rowOff>145143</xdr:rowOff>
    </xdr:to>
    <xdr:sp macro="" textlink="">
      <xdr:nvSpPr>
        <xdr:cNvPr id="274" name="円/楕円 273"/>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155320</xdr:rowOff>
    </xdr:from>
    <xdr:ext cx="736600" cy="259045"/>
    <xdr:sp macro="" textlink="">
      <xdr:nvSpPr>
        <xdr:cNvPr id="275" name="テキスト ボックス 274"/>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21772</xdr:rowOff>
    </xdr:from>
    <xdr:to>
      <xdr:col>21</xdr:col>
      <xdr:colOff>412750</xdr:colOff>
      <xdr:row>54</xdr:row>
      <xdr:rowOff>123372</xdr:rowOff>
    </xdr:to>
    <xdr:sp macro="" textlink="">
      <xdr:nvSpPr>
        <xdr:cNvPr id="276" name="円/楕円 275"/>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133549</xdr:rowOff>
    </xdr:from>
    <xdr:ext cx="762000" cy="259045"/>
    <xdr:sp macro="" textlink="">
      <xdr:nvSpPr>
        <xdr:cNvPr id="277" name="テキスト ボックス 276"/>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8" name="円/楕円 277"/>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9" name="テキスト ボックス 278"/>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160565</xdr:rowOff>
    </xdr:from>
    <xdr:to>
      <xdr:col>19</xdr:col>
      <xdr:colOff>6350</xdr:colOff>
      <xdr:row>54</xdr:row>
      <xdr:rowOff>90715</xdr:rowOff>
    </xdr:to>
    <xdr:sp macro="" textlink="">
      <xdr:nvSpPr>
        <xdr:cNvPr id="280" name="円/楕円 279"/>
        <xdr:cNvSpPr/>
      </xdr:nvSpPr>
      <xdr:spPr>
        <a:xfrm>
          <a:off x="12954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100892</xdr:rowOff>
    </xdr:from>
    <xdr:ext cx="762000" cy="259045"/>
    <xdr:sp macro="" textlink="">
      <xdr:nvSpPr>
        <xdr:cNvPr id="281" name="テキスト ボックス 280"/>
        <xdr:cNvSpPr txBox="1"/>
      </xdr:nvSpPr>
      <xdr:spPr>
        <a:xfrm>
          <a:off x="12623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となり、類似団体平均や全国平均を大幅に上回る水準で推移しており、人口</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当たり決算額は類似団体平均の倍近い水準となっている。これは、一部事務組合や法適用の下水道事業への負担金等が類似団体平均と比較して多額であることが要因である。今後も、補助金交付基準の見直しを行うとともに、目的や負担割合の適正化について検討を進め、一層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8" name="直線コネクタ 307"/>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9"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10" name="直線コネクタ 309"/>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41</xdr:row>
      <xdr:rowOff>8890</xdr:rowOff>
    </xdr:to>
    <xdr:cxnSp macro="">
      <xdr:nvCxnSpPr>
        <xdr:cNvPr id="313" name="直線コネクタ 312"/>
        <xdr:cNvCxnSpPr/>
      </xdr:nvCxnSpPr>
      <xdr:spPr>
        <a:xfrm>
          <a:off x="15671800" y="6946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4"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5" name="フローチャート : 判断 314"/>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73660</xdr:rowOff>
    </xdr:from>
    <xdr:to>
      <xdr:col>22</xdr:col>
      <xdr:colOff>565150</xdr:colOff>
      <xdr:row>40</xdr:row>
      <xdr:rowOff>88900</xdr:rowOff>
    </xdr:to>
    <xdr:cxnSp macro="">
      <xdr:nvCxnSpPr>
        <xdr:cNvPr id="316" name="直線コネクタ 315"/>
        <xdr:cNvCxnSpPr/>
      </xdr:nvCxnSpPr>
      <xdr:spPr>
        <a:xfrm>
          <a:off x="14782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7" name="フローチャート : 判断 316"/>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8" name="テキスト ボックス 317"/>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73660</xdr:rowOff>
    </xdr:from>
    <xdr:to>
      <xdr:col>21</xdr:col>
      <xdr:colOff>361950</xdr:colOff>
      <xdr:row>41</xdr:row>
      <xdr:rowOff>24130</xdr:rowOff>
    </xdr:to>
    <xdr:cxnSp macro="">
      <xdr:nvCxnSpPr>
        <xdr:cNvPr id="319" name="直線コネクタ 318"/>
        <xdr:cNvCxnSpPr/>
      </xdr:nvCxnSpPr>
      <xdr:spPr>
        <a:xfrm flipV="1">
          <a:off x="13893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20" name="フローチャート : 判断 319"/>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1" name="テキスト ボックス 320"/>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24130</xdr:rowOff>
    </xdr:from>
    <xdr:to>
      <xdr:col>20</xdr:col>
      <xdr:colOff>158750</xdr:colOff>
      <xdr:row>41</xdr:row>
      <xdr:rowOff>85090</xdr:rowOff>
    </xdr:to>
    <xdr:cxnSp macro="">
      <xdr:nvCxnSpPr>
        <xdr:cNvPr id="322" name="直線コネクタ 321"/>
        <xdr:cNvCxnSpPr/>
      </xdr:nvCxnSpPr>
      <xdr:spPr>
        <a:xfrm flipV="1">
          <a:off x="13004800" y="7053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3" name="フローチャート : 判断 322"/>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4" name="テキスト ボックス 323"/>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129540</xdr:rowOff>
    </xdr:from>
    <xdr:to>
      <xdr:col>24</xdr:col>
      <xdr:colOff>82550</xdr:colOff>
      <xdr:row>41</xdr:row>
      <xdr:rowOff>59690</xdr:rowOff>
    </xdr:to>
    <xdr:sp macro="" textlink="">
      <xdr:nvSpPr>
        <xdr:cNvPr id="332" name="円/楕円 331"/>
        <xdr:cNvSpPr/>
      </xdr:nvSpPr>
      <xdr:spPr>
        <a:xfrm>
          <a:off x="16459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38117</xdr:rowOff>
    </xdr:from>
    <xdr:ext cx="762000" cy="259045"/>
    <xdr:sp macro="" textlink="">
      <xdr:nvSpPr>
        <xdr:cNvPr id="333" name="補助費等該当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4" name="円/楕円 333"/>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5" name="テキスト ボックス 334"/>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22860</xdr:rowOff>
    </xdr:from>
    <xdr:to>
      <xdr:col>21</xdr:col>
      <xdr:colOff>412750</xdr:colOff>
      <xdr:row>40</xdr:row>
      <xdr:rowOff>124460</xdr:rowOff>
    </xdr:to>
    <xdr:sp macro="" textlink="">
      <xdr:nvSpPr>
        <xdr:cNvPr id="336" name="円/楕円 335"/>
        <xdr:cNvSpPr/>
      </xdr:nvSpPr>
      <xdr:spPr>
        <a:xfrm>
          <a:off x="14732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109237</xdr:rowOff>
    </xdr:from>
    <xdr:ext cx="762000" cy="259045"/>
    <xdr:sp macro="" textlink="">
      <xdr:nvSpPr>
        <xdr:cNvPr id="337" name="テキスト ボックス 336"/>
        <xdr:cNvSpPr txBox="1"/>
      </xdr:nvSpPr>
      <xdr:spPr>
        <a:xfrm>
          <a:off x="14401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144780</xdr:rowOff>
    </xdr:from>
    <xdr:to>
      <xdr:col>20</xdr:col>
      <xdr:colOff>209550</xdr:colOff>
      <xdr:row>41</xdr:row>
      <xdr:rowOff>74930</xdr:rowOff>
    </xdr:to>
    <xdr:sp macro="" textlink="">
      <xdr:nvSpPr>
        <xdr:cNvPr id="338" name="円/楕円 337"/>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59707</xdr:rowOff>
    </xdr:from>
    <xdr:ext cx="762000" cy="259045"/>
    <xdr:sp macro="" textlink="">
      <xdr:nvSpPr>
        <xdr:cNvPr id="339" name="テキスト ボックス 338"/>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34290</xdr:rowOff>
    </xdr:from>
    <xdr:to>
      <xdr:col>19</xdr:col>
      <xdr:colOff>6350</xdr:colOff>
      <xdr:row>41</xdr:row>
      <xdr:rowOff>135890</xdr:rowOff>
    </xdr:to>
    <xdr:sp macro="" textlink="">
      <xdr:nvSpPr>
        <xdr:cNvPr id="340" name="円/楕円 339"/>
        <xdr:cNvSpPr/>
      </xdr:nvSpPr>
      <xdr:spPr>
        <a:xfrm>
          <a:off x="12954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120667</xdr:rowOff>
    </xdr:from>
    <xdr:ext cx="762000" cy="259045"/>
    <xdr:sp macro="" textlink="">
      <xdr:nvSpPr>
        <xdr:cNvPr id="341" name="テキスト ボックス 340"/>
        <xdr:cNvSpPr txBox="1"/>
      </xdr:nvSpPr>
      <xdr:spPr>
        <a:xfrm>
          <a:off x="12623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ここ数年ほぼ横ばい傾向であったが、平成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増加した。これは合併以降発行してきた旧合併特例事業債や臨時財政対策債等の償還が多額であることが要因である。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類似団体平均や全国平均と比較するときわめて高い水準にあることから、引き続き、一層の地方債発行額の抑制及び計画的な償還管理に努める。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6" name="直線コネクタ 365"/>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7"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8" name="直線コネクタ 367"/>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110998</xdr:rowOff>
    </xdr:to>
    <xdr:cxnSp macro="">
      <xdr:nvCxnSpPr>
        <xdr:cNvPr id="371" name="直線コネクタ 370"/>
        <xdr:cNvCxnSpPr/>
      </xdr:nvCxnSpPr>
      <xdr:spPr>
        <a:xfrm>
          <a:off x="3987800" y="136006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56135</xdr:rowOff>
    </xdr:from>
    <xdr:to>
      <xdr:col>5</xdr:col>
      <xdr:colOff>549275</xdr:colOff>
      <xdr:row>79</xdr:row>
      <xdr:rowOff>69850</xdr:rowOff>
    </xdr:to>
    <xdr:cxnSp macro="">
      <xdr:nvCxnSpPr>
        <xdr:cNvPr id="374" name="直線コネクタ 373"/>
        <xdr:cNvCxnSpPr/>
      </xdr:nvCxnSpPr>
      <xdr:spPr>
        <a:xfrm flipV="1">
          <a:off x="3098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5" name="フローチャート : 判断 374"/>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6" name="テキスト ボックス 375"/>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83565</xdr:rowOff>
    </xdr:to>
    <xdr:cxnSp macro="">
      <xdr:nvCxnSpPr>
        <xdr:cNvPr id="377" name="直線コネクタ 376"/>
        <xdr:cNvCxnSpPr/>
      </xdr:nvCxnSpPr>
      <xdr:spPr>
        <a:xfrm flipV="1">
          <a:off x="2209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8" name="フローチャート : 判断 377"/>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9" name="テキスト ボックス 378"/>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42418</xdr:rowOff>
    </xdr:from>
    <xdr:to>
      <xdr:col>3</xdr:col>
      <xdr:colOff>142875</xdr:colOff>
      <xdr:row>79</xdr:row>
      <xdr:rowOff>83565</xdr:rowOff>
    </xdr:to>
    <xdr:cxnSp macro="">
      <xdr:nvCxnSpPr>
        <xdr:cNvPr id="380" name="直線コネクタ 379"/>
        <xdr:cNvCxnSpPr/>
      </xdr:nvCxnSpPr>
      <xdr:spPr>
        <a:xfrm>
          <a:off x="1320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81" name="フローチャート : 判断 380"/>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2" name="テキスト ボックス 381"/>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3" name="フローチャート : 判断 38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4" name="テキスト ボックス 383"/>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90" name="円/楕円 389"/>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140225</xdr:rowOff>
    </xdr:from>
    <xdr:ext cx="762000" cy="259045"/>
    <xdr:sp macro="" textlink="">
      <xdr:nvSpPr>
        <xdr:cNvPr id="391" name="公債費該当値テキスト"/>
        <xdr:cNvSpPr txBox="1"/>
      </xdr:nvSpPr>
      <xdr:spPr>
        <a:xfrm>
          <a:off x="4914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92" name="円/楕円 391"/>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93" name="テキスト ボックス 392"/>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4" name="円/楕円 393"/>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5" name="テキスト ボックス 394"/>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6" name="円/楕円 395"/>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7" name="テキスト ボックス 396"/>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98" name="円/楕円 397"/>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99" name="テキスト ボックス 398"/>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類似団体平均や全国平均と比較して低い水準で推移しているが、平成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71.5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となった。今後も、財政需要が増大する中、事務事業の見直しやを適切に判断し、歳出の抑制に努める。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7" name="直線コネクタ 426"/>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8"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9" name="直線コネクタ 428"/>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3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1" name="直線コネクタ 43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75</xdr:row>
      <xdr:rowOff>146050</xdr:rowOff>
    </xdr:to>
    <xdr:cxnSp macro="">
      <xdr:nvCxnSpPr>
        <xdr:cNvPr id="432" name="直線コネクタ 431"/>
        <xdr:cNvCxnSpPr/>
      </xdr:nvCxnSpPr>
      <xdr:spPr>
        <a:xfrm>
          <a:off x="15671800" y="12943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3"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4" name="フローチャート : 判断 433"/>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75</xdr:row>
      <xdr:rowOff>85090</xdr:rowOff>
    </xdr:to>
    <xdr:cxnSp macro="">
      <xdr:nvCxnSpPr>
        <xdr:cNvPr id="435" name="直線コネクタ 434"/>
        <xdr:cNvCxnSpPr/>
      </xdr:nvCxnSpPr>
      <xdr:spPr>
        <a:xfrm>
          <a:off x="14782800" y="12768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6" name="フローチャート : 判断 435"/>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7" name="テキスト ボックス 436"/>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74</xdr:row>
      <xdr:rowOff>165100</xdr:rowOff>
    </xdr:to>
    <xdr:cxnSp macro="">
      <xdr:nvCxnSpPr>
        <xdr:cNvPr id="438" name="直線コネクタ 437"/>
        <xdr:cNvCxnSpPr/>
      </xdr:nvCxnSpPr>
      <xdr:spPr>
        <a:xfrm flipV="1">
          <a:off x="13893800" y="12768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9" name="フローチャート : 判断 438"/>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40" name="テキスト ボックス 439"/>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115570</xdr:rowOff>
    </xdr:to>
    <xdr:cxnSp macro="">
      <xdr:nvCxnSpPr>
        <xdr:cNvPr id="441" name="直線コネクタ 440"/>
        <xdr:cNvCxnSpPr/>
      </xdr:nvCxnSpPr>
      <xdr:spPr>
        <a:xfrm flipV="1">
          <a:off x="13004800" y="12852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2" name="フローチャート :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4" name="フローチャート : 判断 443"/>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5" name="テキスト ボックス 444"/>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51" name="円/楕円 450"/>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52"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53" name="円/楕円 452"/>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54" name="テキスト ボックス 453"/>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55" name="円/楕円 454"/>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6" name="テキスト ボックス 455"/>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57" name="円/楕円 456"/>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54627</xdr:rowOff>
    </xdr:from>
    <xdr:ext cx="762000" cy="259045"/>
    <xdr:sp macro="" textlink="">
      <xdr:nvSpPr>
        <xdr:cNvPr id="458" name="テキスト ボックス 457"/>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9" name="円/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60" name="テキスト ボックス 45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石川県白山市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56782</xdr:rowOff>
    </xdr:from>
    <xdr:to>
      <xdr:col>4</xdr:col>
      <xdr:colOff>1117600</xdr:colOff>
      <xdr:row>17</xdr:row>
      <xdr:rowOff>63754</xdr:rowOff>
    </xdr:to>
    <xdr:cxnSp macro="">
      <xdr:nvCxnSpPr>
        <xdr:cNvPr id="50" name="直線コネクタ 49"/>
        <xdr:cNvCxnSpPr/>
      </xdr:nvCxnSpPr>
      <xdr:spPr bwMode="auto">
        <a:xfrm>
          <a:off x="5003800" y="3019057"/>
          <a:ext cx="6477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48531</xdr:rowOff>
    </xdr:from>
    <xdr:ext cx="762000" cy="259045"/>
    <xdr:sp macro="" textlink="">
      <xdr:nvSpPr>
        <xdr:cNvPr id="51" name="人口1人当たり決算額の推移平均値テキスト130"/>
        <xdr:cNvSpPr txBox="1"/>
      </xdr:nvSpPr>
      <xdr:spPr>
        <a:xfrm>
          <a:off x="5740400" y="301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50762</xdr:rowOff>
    </xdr:from>
    <xdr:to>
      <xdr:col>4</xdr:col>
      <xdr:colOff>469900</xdr:colOff>
      <xdr:row>17</xdr:row>
      <xdr:rowOff>56782</xdr:rowOff>
    </xdr:to>
    <xdr:cxnSp macro="">
      <xdr:nvCxnSpPr>
        <xdr:cNvPr id="53" name="直線コネクタ 52"/>
        <xdr:cNvCxnSpPr/>
      </xdr:nvCxnSpPr>
      <xdr:spPr bwMode="auto">
        <a:xfrm>
          <a:off x="4305300" y="301303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167634</xdr:rowOff>
    </xdr:from>
    <xdr:to>
      <xdr:col>3</xdr:col>
      <xdr:colOff>904875</xdr:colOff>
      <xdr:row>17</xdr:row>
      <xdr:rowOff>50762</xdr:rowOff>
    </xdr:to>
    <xdr:cxnSp macro="">
      <xdr:nvCxnSpPr>
        <xdr:cNvPr id="56" name="直線コネクタ 55"/>
        <xdr:cNvCxnSpPr/>
      </xdr:nvCxnSpPr>
      <xdr:spPr bwMode="auto">
        <a:xfrm>
          <a:off x="3606800" y="2958459"/>
          <a:ext cx="698500" cy="5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69717</xdr:rowOff>
    </xdr:from>
    <xdr:to>
      <xdr:col>3</xdr:col>
      <xdr:colOff>206375</xdr:colOff>
      <xdr:row>16</xdr:row>
      <xdr:rowOff>167634</xdr:rowOff>
    </xdr:to>
    <xdr:cxnSp macro="">
      <xdr:nvCxnSpPr>
        <xdr:cNvPr id="59" name="直線コネクタ 58"/>
        <xdr:cNvCxnSpPr/>
      </xdr:nvCxnSpPr>
      <xdr:spPr bwMode="auto">
        <a:xfrm>
          <a:off x="2908300" y="2860542"/>
          <a:ext cx="698500" cy="9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12954</xdr:rowOff>
    </xdr:from>
    <xdr:to>
      <xdr:col>5</xdr:col>
      <xdr:colOff>34925</xdr:colOff>
      <xdr:row>17</xdr:row>
      <xdr:rowOff>114554</xdr:rowOff>
    </xdr:to>
    <xdr:sp macro="" textlink="">
      <xdr:nvSpPr>
        <xdr:cNvPr id="69" name="円/楕円 68"/>
        <xdr:cNvSpPr/>
      </xdr:nvSpPr>
      <xdr:spPr bwMode="auto">
        <a:xfrm>
          <a:off x="56007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29481</xdr:rowOff>
    </xdr:from>
    <xdr:ext cx="762000" cy="259045"/>
    <xdr:sp macro="" textlink="">
      <xdr:nvSpPr>
        <xdr:cNvPr id="70" name="人口1人当たり決算額の推移該当値テキスト130"/>
        <xdr:cNvSpPr txBox="1"/>
      </xdr:nvSpPr>
      <xdr:spPr>
        <a:xfrm>
          <a:off x="5740400" y="282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5982</xdr:rowOff>
    </xdr:from>
    <xdr:to>
      <xdr:col>4</xdr:col>
      <xdr:colOff>520700</xdr:colOff>
      <xdr:row>17</xdr:row>
      <xdr:rowOff>107582</xdr:rowOff>
    </xdr:to>
    <xdr:sp macro="" textlink="">
      <xdr:nvSpPr>
        <xdr:cNvPr id="71" name="円/楕円 70"/>
        <xdr:cNvSpPr/>
      </xdr:nvSpPr>
      <xdr:spPr bwMode="auto">
        <a:xfrm>
          <a:off x="4953000" y="296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117759</xdr:rowOff>
    </xdr:from>
    <xdr:ext cx="736600" cy="259045"/>
    <xdr:sp macro="" textlink="">
      <xdr:nvSpPr>
        <xdr:cNvPr id="72" name="テキスト ボックス 71"/>
        <xdr:cNvSpPr txBox="1"/>
      </xdr:nvSpPr>
      <xdr:spPr>
        <a:xfrm>
          <a:off x="4622800" y="273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171412</xdr:rowOff>
    </xdr:from>
    <xdr:to>
      <xdr:col>3</xdr:col>
      <xdr:colOff>955675</xdr:colOff>
      <xdr:row>17</xdr:row>
      <xdr:rowOff>101562</xdr:rowOff>
    </xdr:to>
    <xdr:sp macro="" textlink="">
      <xdr:nvSpPr>
        <xdr:cNvPr id="73" name="円/楕円 72"/>
        <xdr:cNvSpPr/>
      </xdr:nvSpPr>
      <xdr:spPr bwMode="auto">
        <a:xfrm>
          <a:off x="4254500" y="296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111739</xdr:rowOff>
    </xdr:from>
    <xdr:ext cx="762000" cy="259045"/>
    <xdr:sp macro="" textlink="">
      <xdr:nvSpPr>
        <xdr:cNvPr id="74" name="テキスト ボックス 73"/>
        <xdr:cNvSpPr txBox="1"/>
      </xdr:nvSpPr>
      <xdr:spPr>
        <a:xfrm>
          <a:off x="3924300" y="273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116834</xdr:rowOff>
    </xdr:from>
    <xdr:to>
      <xdr:col>3</xdr:col>
      <xdr:colOff>257175</xdr:colOff>
      <xdr:row>17</xdr:row>
      <xdr:rowOff>46984</xdr:rowOff>
    </xdr:to>
    <xdr:sp macro="" textlink="">
      <xdr:nvSpPr>
        <xdr:cNvPr id="75" name="円/楕円 74"/>
        <xdr:cNvSpPr/>
      </xdr:nvSpPr>
      <xdr:spPr bwMode="auto">
        <a:xfrm>
          <a:off x="3556000" y="290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57161</xdr:rowOff>
    </xdr:from>
    <xdr:ext cx="762000" cy="259045"/>
    <xdr:sp macro="" textlink="">
      <xdr:nvSpPr>
        <xdr:cNvPr id="76" name="テキスト ボックス 75"/>
        <xdr:cNvSpPr txBox="1"/>
      </xdr:nvSpPr>
      <xdr:spPr>
        <a:xfrm>
          <a:off x="3225800" y="26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18917</xdr:rowOff>
    </xdr:from>
    <xdr:to>
      <xdr:col>2</xdr:col>
      <xdr:colOff>692150</xdr:colOff>
      <xdr:row>16</xdr:row>
      <xdr:rowOff>120517</xdr:rowOff>
    </xdr:to>
    <xdr:sp macro="" textlink="">
      <xdr:nvSpPr>
        <xdr:cNvPr id="77" name="円/楕円 76"/>
        <xdr:cNvSpPr/>
      </xdr:nvSpPr>
      <xdr:spPr bwMode="auto">
        <a:xfrm>
          <a:off x="2857500" y="280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130694</xdr:rowOff>
    </xdr:from>
    <xdr:ext cx="762000" cy="259045"/>
    <xdr:sp macro="" textlink="">
      <xdr:nvSpPr>
        <xdr:cNvPr id="78" name="テキスト ボックス 77"/>
        <xdr:cNvSpPr txBox="1"/>
      </xdr:nvSpPr>
      <xdr:spPr>
        <a:xfrm>
          <a:off x="2527300" y="257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31255</xdr:rowOff>
    </xdr:from>
    <xdr:to>
      <xdr:col>4</xdr:col>
      <xdr:colOff>1117600</xdr:colOff>
      <xdr:row>34</xdr:row>
      <xdr:rowOff>56058</xdr:rowOff>
    </xdr:to>
    <xdr:cxnSp macro="">
      <xdr:nvCxnSpPr>
        <xdr:cNvPr id="111" name="直線コネクタ 110"/>
        <xdr:cNvCxnSpPr/>
      </xdr:nvCxnSpPr>
      <xdr:spPr bwMode="auto">
        <a:xfrm flipV="1">
          <a:off x="5003800" y="6298705"/>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327063</xdr:rowOff>
    </xdr:from>
    <xdr:to>
      <xdr:col>4</xdr:col>
      <xdr:colOff>469900</xdr:colOff>
      <xdr:row>34</xdr:row>
      <xdr:rowOff>56058</xdr:rowOff>
    </xdr:to>
    <xdr:cxnSp macro="">
      <xdr:nvCxnSpPr>
        <xdr:cNvPr id="114" name="直線コネクタ 113"/>
        <xdr:cNvCxnSpPr/>
      </xdr:nvCxnSpPr>
      <xdr:spPr bwMode="auto">
        <a:xfrm>
          <a:off x="4305300" y="6251613"/>
          <a:ext cx="6985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280429</xdr:rowOff>
    </xdr:from>
    <xdr:to>
      <xdr:col>3</xdr:col>
      <xdr:colOff>904875</xdr:colOff>
      <xdr:row>33</xdr:row>
      <xdr:rowOff>327063</xdr:rowOff>
    </xdr:to>
    <xdr:cxnSp macro="">
      <xdr:nvCxnSpPr>
        <xdr:cNvPr id="117" name="直線コネクタ 116"/>
        <xdr:cNvCxnSpPr/>
      </xdr:nvCxnSpPr>
      <xdr:spPr bwMode="auto">
        <a:xfrm>
          <a:off x="3606800" y="6204979"/>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164605</xdr:rowOff>
    </xdr:from>
    <xdr:to>
      <xdr:col>3</xdr:col>
      <xdr:colOff>206375</xdr:colOff>
      <xdr:row>33</xdr:row>
      <xdr:rowOff>280429</xdr:rowOff>
    </xdr:to>
    <xdr:cxnSp macro="">
      <xdr:nvCxnSpPr>
        <xdr:cNvPr id="120" name="直線コネクタ 119"/>
        <xdr:cNvCxnSpPr/>
      </xdr:nvCxnSpPr>
      <xdr:spPr bwMode="auto">
        <a:xfrm>
          <a:off x="2908300" y="6089155"/>
          <a:ext cx="698500" cy="11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323355</xdr:rowOff>
    </xdr:from>
    <xdr:to>
      <xdr:col>5</xdr:col>
      <xdr:colOff>34925</xdr:colOff>
      <xdr:row>34</xdr:row>
      <xdr:rowOff>82055</xdr:rowOff>
    </xdr:to>
    <xdr:sp macro="" textlink="">
      <xdr:nvSpPr>
        <xdr:cNvPr id="130" name="円/楕円 129"/>
        <xdr:cNvSpPr/>
      </xdr:nvSpPr>
      <xdr:spPr bwMode="auto">
        <a:xfrm>
          <a:off x="56007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168432</xdr:rowOff>
    </xdr:from>
    <xdr:ext cx="762000" cy="259045"/>
    <xdr:sp macro="" textlink="">
      <xdr:nvSpPr>
        <xdr:cNvPr id="131" name="人口1人当たり決算額の推移該当値テキスト445"/>
        <xdr:cNvSpPr txBox="1"/>
      </xdr:nvSpPr>
      <xdr:spPr>
        <a:xfrm>
          <a:off x="5740400" y="609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5258</xdr:rowOff>
    </xdr:from>
    <xdr:to>
      <xdr:col>4</xdr:col>
      <xdr:colOff>520700</xdr:colOff>
      <xdr:row>34</xdr:row>
      <xdr:rowOff>106858</xdr:rowOff>
    </xdr:to>
    <xdr:sp macro="" textlink="">
      <xdr:nvSpPr>
        <xdr:cNvPr id="132" name="円/楕円 131"/>
        <xdr:cNvSpPr/>
      </xdr:nvSpPr>
      <xdr:spPr bwMode="auto">
        <a:xfrm>
          <a:off x="49530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117035</xdr:rowOff>
    </xdr:from>
    <xdr:ext cx="736600" cy="259045"/>
    <xdr:sp macro="" textlink="">
      <xdr:nvSpPr>
        <xdr:cNvPr id="133" name="テキスト ボックス 132"/>
        <xdr:cNvSpPr txBox="1"/>
      </xdr:nvSpPr>
      <xdr:spPr>
        <a:xfrm>
          <a:off x="4622800" y="60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276263</xdr:rowOff>
    </xdr:from>
    <xdr:to>
      <xdr:col>3</xdr:col>
      <xdr:colOff>955675</xdr:colOff>
      <xdr:row>34</xdr:row>
      <xdr:rowOff>34963</xdr:rowOff>
    </xdr:to>
    <xdr:sp macro="" textlink="">
      <xdr:nvSpPr>
        <xdr:cNvPr id="134" name="円/楕円 133"/>
        <xdr:cNvSpPr/>
      </xdr:nvSpPr>
      <xdr:spPr bwMode="auto">
        <a:xfrm>
          <a:off x="4254500" y="620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45140</xdr:rowOff>
    </xdr:from>
    <xdr:ext cx="762000" cy="259045"/>
    <xdr:sp macro="" textlink="">
      <xdr:nvSpPr>
        <xdr:cNvPr id="135" name="テキスト ボックス 134"/>
        <xdr:cNvSpPr txBox="1"/>
      </xdr:nvSpPr>
      <xdr:spPr>
        <a:xfrm>
          <a:off x="3924300" y="596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229629</xdr:rowOff>
    </xdr:from>
    <xdr:to>
      <xdr:col>3</xdr:col>
      <xdr:colOff>257175</xdr:colOff>
      <xdr:row>33</xdr:row>
      <xdr:rowOff>331229</xdr:rowOff>
    </xdr:to>
    <xdr:sp macro="" textlink="">
      <xdr:nvSpPr>
        <xdr:cNvPr id="136" name="円/楕円 135"/>
        <xdr:cNvSpPr/>
      </xdr:nvSpPr>
      <xdr:spPr bwMode="auto">
        <a:xfrm>
          <a:off x="3556000" y="615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169956</xdr:rowOff>
    </xdr:from>
    <xdr:ext cx="762000" cy="259045"/>
    <xdr:sp macro="" textlink="">
      <xdr:nvSpPr>
        <xdr:cNvPr id="137" name="テキスト ボックス 136"/>
        <xdr:cNvSpPr txBox="1"/>
      </xdr:nvSpPr>
      <xdr:spPr>
        <a:xfrm>
          <a:off x="3225800" y="592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113805</xdr:rowOff>
    </xdr:from>
    <xdr:to>
      <xdr:col>2</xdr:col>
      <xdr:colOff>692150</xdr:colOff>
      <xdr:row>33</xdr:row>
      <xdr:rowOff>215405</xdr:rowOff>
    </xdr:to>
    <xdr:sp macro="" textlink="">
      <xdr:nvSpPr>
        <xdr:cNvPr id="138" name="円/楕円 137"/>
        <xdr:cNvSpPr/>
      </xdr:nvSpPr>
      <xdr:spPr bwMode="auto">
        <a:xfrm>
          <a:off x="2857500" y="603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54132</xdr:rowOff>
    </xdr:from>
    <xdr:ext cx="762000" cy="259045"/>
    <xdr:sp macro="" textlink="">
      <xdr:nvSpPr>
        <xdr:cNvPr id="139" name="テキスト ボックス 138"/>
        <xdr:cNvSpPr txBox="1"/>
      </xdr:nvSpPr>
      <xdr:spPr>
        <a:xfrm>
          <a:off x="2527300" y="580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152768</xdr:rowOff>
    </xdr:from>
    <xdr:to>
      <xdr:col>6</xdr:col>
      <xdr:colOff>511175</xdr:colOff>
      <xdr:row>36</xdr:row>
      <xdr:rowOff>88760</xdr:rowOff>
    </xdr:to>
    <xdr:cxnSp macro="">
      <xdr:nvCxnSpPr>
        <xdr:cNvPr id="61" name="直線コネクタ 60"/>
        <xdr:cNvCxnSpPr/>
      </xdr:nvCxnSpPr>
      <xdr:spPr>
        <a:xfrm>
          <a:off x="3797300" y="598206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152768</xdr:rowOff>
    </xdr:from>
    <xdr:to>
      <xdr:col>5</xdr:col>
      <xdr:colOff>358775</xdr:colOff>
      <xdr:row>34</xdr:row>
      <xdr:rowOff>159855</xdr:rowOff>
    </xdr:to>
    <xdr:cxnSp macro="">
      <xdr:nvCxnSpPr>
        <xdr:cNvPr id="64" name="直線コネクタ 63"/>
        <xdr:cNvCxnSpPr/>
      </xdr:nvCxnSpPr>
      <xdr:spPr>
        <a:xfrm flipV="1">
          <a:off x="2908300" y="59820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159855</xdr:rowOff>
    </xdr:from>
    <xdr:to>
      <xdr:col>4</xdr:col>
      <xdr:colOff>155575</xdr:colOff>
      <xdr:row>35</xdr:row>
      <xdr:rowOff>37059</xdr:rowOff>
    </xdr:to>
    <xdr:cxnSp macro="">
      <xdr:nvCxnSpPr>
        <xdr:cNvPr id="67" name="直線コネクタ 66"/>
        <xdr:cNvCxnSpPr/>
      </xdr:nvCxnSpPr>
      <xdr:spPr>
        <a:xfrm flipV="1">
          <a:off x="2019300" y="5989155"/>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98285</xdr:rowOff>
    </xdr:from>
    <xdr:to>
      <xdr:col>2</xdr:col>
      <xdr:colOff>638175</xdr:colOff>
      <xdr:row>35</xdr:row>
      <xdr:rowOff>37059</xdr:rowOff>
    </xdr:to>
    <xdr:cxnSp macro="">
      <xdr:nvCxnSpPr>
        <xdr:cNvPr id="70" name="直線コネクタ 69"/>
        <xdr:cNvCxnSpPr/>
      </xdr:nvCxnSpPr>
      <xdr:spPr>
        <a:xfrm>
          <a:off x="1130300" y="5927585"/>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37960</xdr:rowOff>
    </xdr:from>
    <xdr:to>
      <xdr:col>6</xdr:col>
      <xdr:colOff>561975</xdr:colOff>
      <xdr:row>36</xdr:row>
      <xdr:rowOff>139560</xdr:rowOff>
    </xdr:to>
    <xdr:sp macro="" textlink="">
      <xdr:nvSpPr>
        <xdr:cNvPr id="80" name="円/楕円 79"/>
        <xdr:cNvSpPr/>
      </xdr:nvSpPr>
      <xdr:spPr>
        <a:xfrm>
          <a:off x="4584700" y="62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16387</xdr:rowOff>
    </xdr:from>
    <xdr:ext cx="534377" cy="259045"/>
    <xdr:sp macro="" textlink="">
      <xdr:nvSpPr>
        <xdr:cNvPr id="81" name="人件費該当値テキスト"/>
        <xdr:cNvSpPr txBox="1"/>
      </xdr:nvSpPr>
      <xdr:spPr>
        <a:xfrm>
          <a:off x="4686300" y="61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101968</xdr:rowOff>
    </xdr:from>
    <xdr:to>
      <xdr:col>5</xdr:col>
      <xdr:colOff>409575</xdr:colOff>
      <xdr:row>35</xdr:row>
      <xdr:rowOff>32118</xdr:rowOff>
    </xdr:to>
    <xdr:sp macro="" textlink="">
      <xdr:nvSpPr>
        <xdr:cNvPr id="82" name="円/楕円 81"/>
        <xdr:cNvSpPr/>
      </xdr:nvSpPr>
      <xdr:spPr>
        <a:xfrm>
          <a:off x="3746500" y="5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48645</xdr:rowOff>
    </xdr:from>
    <xdr:ext cx="534377" cy="259045"/>
    <xdr:sp macro="" textlink="">
      <xdr:nvSpPr>
        <xdr:cNvPr id="83" name="テキスト ボックス 82"/>
        <xdr:cNvSpPr txBox="1"/>
      </xdr:nvSpPr>
      <xdr:spPr>
        <a:xfrm>
          <a:off x="3530111" y="57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109055</xdr:rowOff>
    </xdr:from>
    <xdr:to>
      <xdr:col>4</xdr:col>
      <xdr:colOff>206375</xdr:colOff>
      <xdr:row>35</xdr:row>
      <xdr:rowOff>39205</xdr:rowOff>
    </xdr:to>
    <xdr:sp macro="" textlink="">
      <xdr:nvSpPr>
        <xdr:cNvPr id="84" name="円/楕円 83"/>
        <xdr:cNvSpPr/>
      </xdr:nvSpPr>
      <xdr:spPr>
        <a:xfrm>
          <a:off x="2857500" y="59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55732</xdr:rowOff>
    </xdr:from>
    <xdr:ext cx="534377" cy="259045"/>
    <xdr:sp macro="" textlink="">
      <xdr:nvSpPr>
        <xdr:cNvPr id="85" name="テキスト ボックス 84"/>
        <xdr:cNvSpPr txBox="1"/>
      </xdr:nvSpPr>
      <xdr:spPr>
        <a:xfrm>
          <a:off x="2641111" y="57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157709</xdr:rowOff>
    </xdr:from>
    <xdr:to>
      <xdr:col>3</xdr:col>
      <xdr:colOff>3175</xdr:colOff>
      <xdr:row>35</xdr:row>
      <xdr:rowOff>87859</xdr:rowOff>
    </xdr:to>
    <xdr:sp macro="" textlink="">
      <xdr:nvSpPr>
        <xdr:cNvPr id="86" name="円/楕円 85"/>
        <xdr:cNvSpPr/>
      </xdr:nvSpPr>
      <xdr:spPr>
        <a:xfrm>
          <a:off x="19685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78986</xdr:rowOff>
    </xdr:from>
    <xdr:ext cx="534377" cy="259045"/>
    <xdr:sp macro="" textlink="">
      <xdr:nvSpPr>
        <xdr:cNvPr id="87" name="テキスト ボックス 86"/>
        <xdr:cNvSpPr txBox="1"/>
      </xdr:nvSpPr>
      <xdr:spPr>
        <a:xfrm>
          <a:off x="1752111" y="6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47485</xdr:rowOff>
    </xdr:from>
    <xdr:to>
      <xdr:col>1</xdr:col>
      <xdr:colOff>485775</xdr:colOff>
      <xdr:row>34</xdr:row>
      <xdr:rowOff>149085</xdr:rowOff>
    </xdr:to>
    <xdr:sp macro="" textlink="">
      <xdr:nvSpPr>
        <xdr:cNvPr id="88" name="円/楕円 87"/>
        <xdr:cNvSpPr/>
      </xdr:nvSpPr>
      <xdr:spPr>
        <a:xfrm>
          <a:off x="1079500" y="5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140212</xdr:rowOff>
    </xdr:from>
    <xdr:ext cx="534377" cy="259045"/>
    <xdr:sp macro="" textlink="">
      <xdr:nvSpPr>
        <xdr:cNvPr id="89" name="テキスト ボックス 88"/>
        <xdr:cNvSpPr txBox="1"/>
      </xdr:nvSpPr>
      <xdr:spPr>
        <a:xfrm>
          <a:off x="863111" y="5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132690</xdr:rowOff>
    </xdr:from>
    <xdr:to>
      <xdr:col>6</xdr:col>
      <xdr:colOff>511175</xdr:colOff>
      <xdr:row>55</xdr:row>
      <xdr:rowOff>157226</xdr:rowOff>
    </xdr:to>
    <xdr:cxnSp macro="">
      <xdr:nvCxnSpPr>
        <xdr:cNvPr id="119" name="直線コネクタ 118"/>
        <xdr:cNvCxnSpPr/>
      </xdr:nvCxnSpPr>
      <xdr:spPr>
        <a:xfrm flipV="1">
          <a:off x="3797300" y="9562440"/>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100838</xdr:rowOff>
    </xdr:from>
    <xdr:to>
      <xdr:col>5</xdr:col>
      <xdr:colOff>358775</xdr:colOff>
      <xdr:row>55</xdr:row>
      <xdr:rowOff>157226</xdr:rowOff>
    </xdr:to>
    <xdr:cxnSp macro="">
      <xdr:nvCxnSpPr>
        <xdr:cNvPr id="122" name="直線コネクタ 121"/>
        <xdr:cNvCxnSpPr/>
      </xdr:nvCxnSpPr>
      <xdr:spPr>
        <a:xfrm>
          <a:off x="2908300" y="953058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100838</xdr:rowOff>
    </xdr:from>
    <xdr:to>
      <xdr:col>4</xdr:col>
      <xdr:colOff>155575</xdr:colOff>
      <xdr:row>56</xdr:row>
      <xdr:rowOff>146824</xdr:rowOff>
    </xdr:to>
    <xdr:cxnSp macro="">
      <xdr:nvCxnSpPr>
        <xdr:cNvPr id="125" name="直線コネクタ 124"/>
        <xdr:cNvCxnSpPr/>
      </xdr:nvCxnSpPr>
      <xdr:spPr>
        <a:xfrm flipV="1">
          <a:off x="2019300" y="9530588"/>
          <a:ext cx="889000" cy="2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81179</xdr:rowOff>
    </xdr:from>
    <xdr:to>
      <xdr:col>2</xdr:col>
      <xdr:colOff>638175</xdr:colOff>
      <xdr:row>56</xdr:row>
      <xdr:rowOff>146824</xdr:rowOff>
    </xdr:to>
    <xdr:cxnSp macro="">
      <xdr:nvCxnSpPr>
        <xdr:cNvPr id="128" name="直線コネクタ 127"/>
        <xdr:cNvCxnSpPr/>
      </xdr:nvCxnSpPr>
      <xdr:spPr>
        <a:xfrm>
          <a:off x="1130300" y="9682379"/>
          <a:ext cx="889000" cy="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81890</xdr:rowOff>
    </xdr:from>
    <xdr:to>
      <xdr:col>6</xdr:col>
      <xdr:colOff>561975</xdr:colOff>
      <xdr:row>56</xdr:row>
      <xdr:rowOff>12040</xdr:rowOff>
    </xdr:to>
    <xdr:sp macro="" textlink="">
      <xdr:nvSpPr>
        <xdr:cNvPr id="138" name="円/楕円 137"/>
        <xdr:cNvSpPr/>
      </xdr:nvSpPr>
      <xdr:spPr>
        <a:xfrm>
          <a:off x="4584700" y="95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104767</xdr:rowOff>
    </xdr:from>
    <xdr:ext cx="534377" cy="259045"/>
    <xdr:sp macro="" textlink="">
      <xdr:nvSpPr>
        <xdr:cNvPr id="139" name="物件費該当値テキスト"/>
        <xdr:cNvSpPr txBox="1"/>
      </xdr:nvSpPr>
      <xdr:spPr>
        <a:xfrm>
          <a:off x="4686300" y="93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106426</xdr:rowOff>
    </xdr:from>
    <xdr:to>
      <xdr:col>5</xdr:col>
      <xdr:colOff>409575</xdr:colOff>
      <xdr:row>56</xdr:row>
      <xdr:rowOff>36576</xdr:rowOff>
    </xdr:to>
    <xdr:sp macro="" textlink="">
      <xdr:nvSpPr>
        <xdr:cNvPr id="140" name="円/楕円 139"/>
        <xdr:cNvSpPr/>
      </xdr:nvSpPr>
      <xdr:spPr>
        <a:xfrm>
          <a:off x="3746500" y="95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53103</xdr:rowOff>
    </xdr:from>
    <xdr:ext cx="534377" cy="259045"/>
    <xdr:sp macro="" textlink="">
      <xdr:nvSpPr>
        <xdr:cNvPr id="141" name="テキスト ボックス 140"/>
        <xdr:cNvSpPr txBox="1"/>
      </xdr:nvSpPr>
      <xdr:spPr>
        <a:xfrm>
          <a:off x="3530111" y="93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50038</xdr:rowOff>
    </xdr:from>
    <xdr:to>
      <xdr:col>4</xdr:col>
      <xdr:colOff>206375</xdr:colOff>
      <xdr:row>55</xdr:row>
      <xdr:rowOff>151638</xdr:rowOff>
    </xdr:to>
    <xdr:sp macro="" textlink="">
      <xdr:nvSpPr>
        <xdr:cNvPr id="142" name="円/楕円 141"/>
        <xdr:cNvSpPr/>
      </xdr:nvSpPr>
      <xdr:spPr>
        <a:xfrm>
          <a:off x="2857500" y="94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168165</xdr:rowOff>
    </xdr:from>
    <xdr:ext cx="534377" cy="259045"/>
    <xdr:sp macro="" textlink="">
      <xdr:nvSpPr>
        <xdr:cNvPr id="143" name="テキスト ボックス 142"/>
        <xdr:cNvSpPr txBox="1"/>
      </xdr:nvSpPr>
      <xdr:spPr>
        <a:xfrm>
          <a:off x="2641111" y="92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96024</xdr:rowOff>
    </xdr:from>
    <xdr:to>
      <xdr:col>3</xdr:col>
      <xdr:colOff>3175</xdr:colOff>
      <xdr:row>57</xdr:row>
      <xdr:rowOff>26174</xdr:rowOff>
    </xdr:to>
    <xdr:sp macro="" textlink="">
      <xdr:nvSpPr>
        <xdr:cNvPr id="144" name="円/楕円 143"/>
        <xdr:cNvSpPr/>
      </xdr:nvSpPr>
      <xdr:spPr>
        <a:xfrm>
          <a:off x="1968500" y="96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42701</xdr:rowOff>
    </xdr:from>
    <xdr:ext cx="534377" cy="259045"/>
    <xdr:sp macro="" textlink="">
      <xdr:nvSpPr>
        <xdr:cNvPr id="145" name="テキスト ボックス 144"/>
        <xdr:cNvSpPr txBox="1"/>
      </xdr:nvSpPr>
      <xdr:spPr>
        <a:xfrm>
          <a:off x="1752111" y="94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30379</xdr:rowOff>
    </xdr:from>
    <xdr:to>
      <xdr:col>1</xdr:col>
      <xdr:colOff>485775</xdr:colOff>
      <xdr:row>56</xdr:row>
      <xdr:rowOff>131979</xdr:rowOff>
    </xdr:to>
    <xdr:sp macro="" textlink="">
      <xdr:nvSpPr>
        <xdr:cNvPr id="146" name="円/楕円 145"/>
        <xdr:cNvSpPr/>
      </xdr:nvSpPr>
      <xdr:spPr>
        <a:xfrm>
          <a:off x="1079500" y="96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148506</xdr:rowOff>
    </xdr:from>
    <xdr:ext cx="534377" cy="259045"/>
    <xdr:sp macro="" textlink="">
      <xdr:nvSpPr>
        <xdr:cNvPr id="147" name="テキスト ボックス 146"/>
        <xdr:cNvSpPr txBox="1"/>
      </xdr:nvSpPr>
      <xdr:spPr>
        <a:xfrm>
          <a:off x="863111" y="94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112922</xdr:rowOff>
    </xdr:from>
    <xdr:to>
      <xdr:col>6</xdr:col>
      <xdr:colOff>511175</xdr:colOff>
      <xdr:row>77</xdr:row>
      <xdr:rowOff>158804</xdr:rowOff>
    </xdr:to>
    <xdr:cxnSp macro="">
      <xdr:nvCxnSpPr>
        <xdr:cNvPr id="178" name="直線コネクタ 177"/>
        <xdr:cNvCxnSpPr/>
      </xdr:nvCxnSpPr>
      <xdr:spPr>
        <a:xfrm>
          <a:off x="3797300" y="13314572"/>
          <a:ext cx="8382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109328</xdr:rowOff>
    </xdr:from>
    <xdr:to>
      <xdr:col>5</xdr:col>
      <xdr:colOff>358775</xdr:colOff>
      <xdr:row>77</xdr:row>
      <xdr:rowOff>112922</xdr:rowOff>
    </xdr:to>
    <xdr:cxnSp macro="">
      <xdr:nvCxnSpPr>
        <xdr:cNvPr id="181" name="直線コネクタ 180"/>
        <xdr:cNvCxnSpPr/>
      </xdr:nvCxnSpPr>
      <xdr:spPr>
        <a:xfrm>
          <a:off x="2908300" y="13310978"/>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109328</xdr:rowOff>
    </xdr:from>
    <xdr:to>
      <xdr:col>4</xdr:col>
      <xdr:colOff>155575</xdr:colOff>
      <xdr:row>77</xdr:row>
      <xdr:rowOff>158314</xdr:rowOff>
    </xdr:to>
    <xdr:cxnSp macro="">
      <xdr:nvCxnSpPr>
        <xdr:cNvPr id="184" name="直線コネクタ 183"/>
        <xdr:cNvCxnSpPr/>
      </xdr:nvCxnSpPr>
      <xdr:spPr>
        <a:xfrm flipV="1">
          <a:off x="2019300" y="133109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145579</xdr:rowOff>
    </xdr:from>
    <xdr:to>
      <xdr:col>2</xdr:col>
      <xdr:colOff>638175</xdr:colOff>
      <xdr:row>77</xdr:row>
      <xdr:rowOff>158314</xdr:rowOff>
    </xdr:to>
    <xdr:cxnSp macro="">
      <xdr:nvCxnSpPr>
        <xdr:cNvPr id="187" name="直線コネクタ 186"/>
        <xdr:cNvCxnSpPr/>
      </xdr:nvCxnSpPr>
      <xdr:spPr>
        <a:xfrm>
          <a:off x="1130300" y="13347229"/>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108004</xdr:rowOff>
    </xdr:from>
    <xdr:to>
      <xdr:col>6</xdr:col>
      <xdr:colOff>561975</xdr:colOff>
      <xdr:row>78</xdr:row>
      <xdr:rowOff>38154</xdr:rowOff>
    </xdr:to>
    <xdr:sp macro="" textlink="">
      <xdr:nvSpPr>
        <xdr:cNvPr id="197" name="円/楕円 196"/>
        <xdr:cNvSpPr/>
      </xdr:nvSpPr>
      <xdr:spPr>
        <a:xfrm>
          <a:off x="45847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86431</xdr:rowOff>
    </xdr:from>
    <xdr:ext cx="469744" cy="259045"/>
    <xdr:sp macro="" textlink="">
      <xdr:nvSpPr>
        <xdr:cNvPr id="198" name="維持補修費該当値テキスト"/>
        <xdr:cNvSpPr txBox="1"/>
      </xdr:nvSpPr>
      <xdr:spPr>
        <a:xfrm>
          <a:off x="4686300" y="1328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62122</xdr:rowOff>
    </xdr:from>
    <xdr:to>
      <xdr:col>5</xdr:col>
      <xdr:colOff>409575</xdr:colOff>
      <xdr:row>77</xdr:row>
      <xdr:rowOff>163722</xdr:rowOff>
    </xdr:to>
    <xdr:sp macro="" textlink="">
      <xdr:nvSpPr>
        <xdr:cNvPr id="199" name="円/楕円 198"/>
        <xdr:cNvSpPr/>
      </xdr:nvSpPr>
      <xdr:spPr>
        <a:xfrm>
          <a:off x="37465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154849</xdr:rowOff>
    </xdr:from>
    <xdr:ext cx="469744" cy="259045"/>
    <xdr:sp macro="" textlink="">
      <xdr:nvSpPr>
        <xdr:cNvPr id="200" name="テキスト ボックス 199"/>
        <xdr:cNvSpPr txBox="1"/>
      </xdr:nvSpPr>
      <xdr:spPr>
        <a:xfrm>
          <a:off x="3562427" y="133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58528</xdr:rowOff>
    </xdr:from>
    <xdr:to>
      <xdr:col>4</xdr:col>
      <xdr:colOff>206375</xdr:colOff>
      <xdr:row>77</xdr:row>
      <xdr:rowOff>160128</xdr:rowOff>
    </xdr:to>
    <xdr:sp macro="" textlink="">
      <xdr:nvSpPr>
        <xdr:cNvPr id="201" name="円/楕円 200"/>
        <xdr:cNvSpPr/>
      </xdr:nvSpPr>
      <xdr:spPr>
        <a:xfrm>
          <a:off x="2857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151255</xdr:rowOff>
    </xdr:from>
    <xdr:ext cx="469744" cy="259045"/>
    <xdr:sp macro="" textlink="">
      <xdr:nvSpPr>
        <xdr:cNvPr id="202" name="テキスト ボックス 201"/>
        <xdr:cNvSpPr txBox="1"/>
      </xdr:nvSpPr>
      <xdr:spPr>
        <a:xfrm>
          <a:off x="2673427"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107514</xdr:rowOff>
    </xdr:from>
    <xdr:to>
      <xdr:col>3</xdr:col>
      <xdr:colOff>3175</xdr:colOff>
      <xdr:row>78</xdr:row>
      <xdr:rowOff>37664</xdr:rowOff>
    </xdr:to>
    <xdr:sp macro="" textlink="">
      <xdr:nvSpPr>
        <xdr:cNvPr id="203" name="円/楕円 202"/>
        <xdr:cNvSpPr/>
      </xdr:nvSpPr>
      <xdr:spPr>
        <a:xfrm>
          <a:off x="1968500" y="133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28791</xdr:rowOff>
    </xdr:from>
    <xdr:ext cx="469744" cy="259045"/>
    <xdr:sp macro="" textlink="">
      <xdr:nvSpPr>
        <xdr:cNvPr id="204" name="テキスト ボックス 203"/>
        <xdr:cNvSpPr txBox="1"/>
      </xdr:nvSpPr>
      <xdr:spPr>
        <a:xfrm>
          <a:off x="1784427" y="13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94779</xdr:rowOff>
    </xdr:from>
    <xdr:to>
      <xdr:col>1</xdr:col>
      <xdr:colOff>485775</xdr:colOff>
      <xdr:row>78</xdr:row>
      <xdr:rowOff>24929</xdr:rowOff>
    </xdr:to>
    <xdr:sp macro="" textlink="">
      <xdr:nvSpPr>
        <xdr:cNvPr id="205" name="円/楕円 204"/>
        <xdr:cNvSpPr/>
      </xdr:nvSpPr>
      <xdr:spPr>
        <a:xfrm>
          <a:off x="1079500" y="132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16056</xdr:rowOff>
    </xdr:from>
    <xdr:ext cx="469744" cy="259045"/>
    <xdr:sp macro="" textlink="">
      <xdr:nvSpPr>
        <xdr:cNvPr id="206" name="テキスト ボックス 205"/>
        <xdr:cNvSpPr txBox="1"/>
      </xdr:nvSpPr>
      <xdr:spPr>
        <a:xfrm>
          <a:off x="895427" y="133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33668</xdr:rowOff>
    </xdr:from>
    <xdr:to>
      <xdr:col>6</xdr:col>
      <xdr:colOff>511175</xdr:colOff>
      <xdr:row>94</xdr:row>
      <xdr:rowOff>4559</xdr:rowOff>
    </xdr:to>
    <xdr:cxnSp macro="">
      <xdr:nvCxnSpPr>
        <xdr:cNvPr id="236" name="直線コネクタ 235"/>
        <xdr:cNvCxnSpPr/>
      </xdr:nvCxnSpPr>
      <xdr:spPr>
        <a:xfrm flipV="1">
          <a:off x="3797300" y="15978518"/>
          <a:ext cx="8382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4559</xdr:rowOff>
    </xdr:from>
    <xdr:to>
      <xdr:col>5</xdr:col>
      <xdr:colOff>358775</xdr:colOff>
      <xdr:row>94</xdr:row>
      <xdr:rowOff>158522</xdr:rowOff>
    </xdr:to>
    <xdr:cxnSp macro="">
      <xdr:nvCxnSpPr>
        <xdr:cNvPr id="239" name="直線コネクタ 238"/>
        <xdr:cNvCxnSpPr/>
      </xdr:nvCxnSpPr>
      <xdr:spPr>
        <a:xfrm flipV="1">
          <a:off x="2908300" y="16120859"/>
          <a:ext cx="889000" cy="1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158522</xdr:rowOff>
    </xdr:from>
    <xdr:to>
      <xdr:col>4</xdr:col>
      <xdr:colOff>155575</xdr:colOff>
      <xdr:row>96</xdr:row>
      <xdr:rowOff>45707</xdr:rowOff>
    </xdr:to>
    <xdr:cxnSp macro="">
      <xdr:nvCxnSpPr>
        <xdr:cNvPr id="242" name="直線コネクタ 241"/>
        <xdr:cNvCxnSpPr/>
      </xdr:nvCxnSpPr>
      <xdr:spPr>
        <a:xfrm flipV="1">
          <a:off x="2019300" y="16274822"/>
          <a:ext cx="889000" cy="2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45707</xdr:rowOff>
    </xdr:from>
    <xdr:to>
      <xdr:col>2</xdr:col>
      <xdr:colOff>638175</xdr:colOff>
      <xdr:row>97</xdr:row>
      <xdr:rowOff>40906</xdr:rowOff>
    </xdr:to>
    <xdr:cxnSp macro="">
      <xdr:nvCxnSpPr>
        <xdr:cNvPr id="245" name="直線コネクタ 244"/>
        <xdr:cNvCxnSpPr/>
      </xdr:nvCxnSpPr>
      <xdr:spPr>
        <a:xfrm flipV="1">
          <a:off x="1130300" y="16504907"/>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154318</xdr:rowOff>
    </xdr:from>
    <xdr:to>
      <xdr:col>6</xdr:col>
      <xdr:colOff>561975</xdr:colOff>
      <xdr:row>93</xdr:row>
      <xdr:rowOff>84468</xdr:rowOff>
    </xdr:to>
    <xdr:sp macro="" textlink="">
      <xdr:nvSpPr>
        <xdr:cNvPr id="255" name="円/楕円 254"/>
        <xdr:cNvSpPr/>
      </xdr:nvSpPr>
      <xdr:spPr>
        <a:xfrm>
          <a:off x="4584700" y="159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5745</xdr:rowOff>
    </xdr:from>
    <xdr:ext cx="534377" cy="259045"/>
    <xdr:sp macro="" textlink="">
      <xdr:nvSpPr>
        <xdr:cNvPr id="256" name="扶助費該当値テキスト"/>
        <xdr:cNvSpPr txBox="1"/>
      </xdr:nvSpPr>
      <xdr:spPr>
        <a:xfrm>
          <a:off x="4686300" y="157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125209</xdr:rowOff>
    </xdr:from>
    <xdr:to>
      <xdr:col>5</xdr:col>
      <xdr:colOff>409575</xdr:colOff>
      <xdr:row>94</xdr:row>
      <xdr:rowOff>55359</xdr:rowOff>
    </xdr:to>
    <xdr:sp macro="" textlink="">
      <xdr:nvSpPr>
        <xdr:cNvPr id="257" name="円/楕円 256"/>
        <xdr:cNvSpPr/>
      </xdr:nvSpPr>
      <xdr:spPr>
        <a:xfrm>
          <a:off x="3746500" y="160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71886</xdr:rowOff>
    </xdr:from>
    <xdr:ext cx="534377" cy="259045"/>
    <xdr:sp macro="" textlink="">
      <xdr:nvSpPr>
        <xdr:cNvPr id="258" name="テキスト ボックス 257"/>
        <xdr:cNvSpPr txBox="1"/>
      </xdr:nvSpPr>
      <xdr:spPr>
        <a:xfrm>
          <a:off x="3530111" y="158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107722</xdr:rowOff>
    </xdr:from>
    <xdr:to>
      <xdr:col>4</xdr:col>
      <xdr:colOff>206375</xdr:colOff>
      <xdr:row>95</xdr:row>
      <xdr:rowOff>37872</xdr:rowOff>
    </xdr:to>
    <xdr:sp macro="" textlink="">
      <xdr:nvSpPr>
        <xdr:cNvPr id="259" name="円/楕円 258"/>
        <xdr:cNvSpPr/>
      </xdr:nvSpPr>
      <xdr:spPr>
        <a:xfrm>
          <a:off x="2857500" y="162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28999</xdr:rowOff>
    </xdr:from>
    <xdr:ext cx="534377" cy="259045"/>
    <xdr:sp macro="" textlink="">
      <xdr:nvSpPr>
        <xdr:cNvPr id="260" name="テキスト ボックス 259"/>
        <xdr:cNvSpPr txBox="1"/>
      </xdr:nvSpPr>
      <xdr:spPr>
        <a:xfrm>
          <a:off x="2641111" y="163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166357</xdr:rowOff>
    </xdr:from>
    <xdr:to>
      <xdr:col>3</xdr:col>
      <xdr:colOff>3175</xdr:colOff>
      <xdr:row>96</xdr:row>
      <xdr:rowOff>96507</xdr:rowOff>
    </xdr:to>
    <xdr:sp macro="" textlink="">
      <xdr:nvSpPr>
        <xdr:cNvPr id="261" name="円/楕円 260"/>
        <xdr:cNvSpPr/>
      </xdr:nvSpPr>
      <xdr:spPr>
        <a:xfrm>
          <a:off x="1968500" y="164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87634</xdr:rowOff>
    </xdr:from>
    <xdr:ext cx="534377" cy="259045"/>
    <xdr:sp macro="" textlink="">
      <xdr:nvSpPr>
        <xdr:cNvPr id="262" name="テキスト ボックス 261"/>
        <xdr:cNvSpPr txBox="1"/>
      </xdr:nvSpPr>
      <xdr:spPr>
        <a:xfrm>
          <a:off x="1752111" y="165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161556</xdr:rowOff>
    </xdr:from>
    <xdr:to>
      <xdr:col>1</xdr:col>
      <xdr:colOff>485775</xdr:colOff>
      <xdr:row>97</xdr:row>
      <xdr:rowOff>91706</xdr:rowOff>
    </xdr:to>
    <xdr:sp macro="" textlink="">
      <xdr:nvSpPr>
        <xdr:cNvPr id="263" name="円/楕円 262"/>
        <xdr:cNvSpPr/>
      </xdr:nvSpPr>
      <xdr:spPr>
        <a:xfrm>
          <a:off x="1079500" y="166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82833</xdr:rowOff>
    </xdr:from>
    <xdr:ext cx="534377" cy="259045"/>
    <xdr:sp macro="" textlink="">
      <xdr:nvSpPr>
        <xdr:cNvPr id="264" name="テキスト ボックス 263"/>
        <xdr:cNvSpPr txBox="1"/>
      </xdr:nvSpPr>
      <xdr:spPr>
        <a:xfrm>
          <a:off x="863111" y="167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148330</xdr:rowOff>
    </xdr:from>
    <xdr:to>
      <xdr:col>15</xdr:col>
      <xdr:colOff>180975</xdr:colOff>
      <xdr:row>31</xdr:row>
      <xdr:rowOff>152616</xdr:rowOff>
    </xdr:to>
    <xdr:cxnSp macro="">
      <xdr:nvCxnSpPr>
        <xdr:cNvPr id="293" name="直線コネクタ 292"/>
        <xdr:cNvCxnSpPr/>
      </xdr:nvCxnSpPr>
      <xdr:spPr>
        <a:xfrm flipV="1">
          <a:off x="9639300" y="5291830"/>
          <a:ext cx="838200" cy="1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152616</xdr:rowOff>
    </xdr:from>
    <xdr:to>
      <xdr:col>14</xdr:col>
      <xdr:colOff>28575</xdr:colOff>
      <xdr:row>32</xdr:row>
      <xdr:rowOff>42583</xdr:rowOff>
    </xdr:to>
    <xdr:cxnSp macro="">
      <xdr:nvCxnSpPr>
        <xdr:cNvPr id="296" name="直線コネクタ 295"/>
        <xdr:cNvCxnSpPr/>
      </xdr:nvCxnSpPr>
      <xdr:spPr>
        <a:xfrm flipV="1">
          <a:off x="8750300" y="5467566"/>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42583</xdr:rowOff>
    </xdr:from>
    <xdr:to>
      <xdr:col>12</xdr:col>
      <xdr:colOff>511175</xdr:colOff>
      <xdr:row>32</xdr:row>
      <xdr:rowOff>61728</xdr:rowOff>
    </xdr:to>
    <xdr:cxnSp macro="">
      <xdr:nvCxnSpPr>
        <xdr:cNvPr id="299" name="直線コネクタ 298"/>
        <xdr:cNvCxnSpPr/>
      </xdr:nvCxnSpPr>
      <xdr:spPr>
        <a:xfrm flipV="1">
          <a:off x="7861300" y="5528983"/>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46298</xdr:rowOff>
    </xdr:from>
    <xdr:to>
      <xdr:col>11</xdr:col>
      <xdr:colOff>307975</xdr:colOff>
      <xdr:row>32</xdr:row>
      <xdr:rowOff>61728</xdr:rowOff>
    </xdr:to>
    <xdr:cxnSp macro="">
      <xdr:nvCxnSpPr>
        <xdr:cNvPr id="302" name="直線コネクタ 301"/>
        <xdr:cNvCxnSpPr/>
      </xdr:nvCxnSpPr>
      <xdr:spPr>
        <a:xfrm>
          <a:off x="6972300" y="5532698"/>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97530</xdr:rowOff>
    </xdr:from>
    <xdr:to>
      <xdr:col>15</xdr:col>
      <xdr:colOff>231775</xdr:colOff>
      <xdr:row>31</xdr:row>
      <xdr:rowOff>27680</xdr:rowOff>
    </xdr:to>
    <xdr:sp macro="" textlink="">
      <xdr:nvSpPr>
        <xdr:cNvPr id="312" name="円/楕円 311"/>
        <xdr:cNvSpPr/>
      </xdr:nvSpPr>
      <xdr:spPr>
        <a:xfrm>
          <a:off x="10426700" y="52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120407</xdr:rowOff>
    </xdr:from>
    <xdr:ext cx="534377" cy="259045"/>
    <xdr:sp macro="" textlink="">
      <xdr:nvSpPr>
        <xdr:cNvPr id="313" name="補助費等該当値テキスト"/>
        <xdr:cNvSpPr txBox="1"/>
      </xdr:nvSpPr>
      <xdr:spPr>
        <a:xfrm>
          <a:off x="10528300" y="50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75,547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101816</xdr:rowOff>
    </xdr:from>
    <xdr:to>
      <xdr:col>14</xdr:col>
      <xdr:colOff>79375</xdr:colOff>
      <xdr:row>32</xdr:row>
      <xdr:rowOff>31966</xdr:rowOff>
    </xdr:to>
    <xdr:sp macro="" textlink="">
      <xdr:nvSpPr>
        <xdr:cNvPr id="314" name="円/楕円 313"/>
        <xdr:cNvSpPr/>
      </xdr:nvSpPr>
      <xdr:spPr>
        <a:xfrm>
          <a:off x="9588500" y="54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48493</xdr:rowOff>
    </xdr:from>
    <xdr:ext cx="534377" cy="259045"/>
    <xdr:sp macro="" textlink="">
      <xdr:nvSpPr>
        <xdr:cNvPr id="315" name="テキスト ボックス 314"/>
        <xdr:cNvSpPr txBox="1"/>
      </xdr:nvSpPr>
      <xdr:spPr>
        <a:xfrm>
          <a:off x="9372111" y="51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163233</xdr:rowOff>
    </xdr:from>
    <xdr:to>
      <xdr:col>12</xdr:col>
      <xdr:colOff>561975</xdr:colOff>
      <xdr:row>32</xdr:row>
      <xdr:rowOff>93383</xdr:rowOff>
    </xdr:to>
    <xdr:sp macro="" textlink="">
      <xdr:nvSpPr>
        <xdr:cNvPr id="316" name="円/楕円 315"/>
        <xdr:cNvSpPr/>
      </xdr:nvSpPr>
      <xdr:spPr>
        <a:xfrm>
          <a:off x="8699500" y="5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109910</xdr:rowOff>
    </xdr:from>
    <xdr:ext cx="534377" cy="259045"/>
    <xdr:sp macro="" textlink="">
      <xdr:nvSpPr>
        <xdr:cNvPr id="317" name="テキスト ボックス 316"/>
        <xdr:cNvSpPr txBox="1"/>
      </xdr:nvSpPr>
      <xdr:spPr>
        <a:xfrm>
          <a:off x="8483111" y="52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10928</xdr:rowOff>
    </xdr:from>
    <xdr:to>
      <xdr:col>11</xdr:col>
      <xdr:colOff>358775</xdr:colOff>
      <xdr:row>32</xdr:row>
      <xdr:rowOff>112528</xdr:rowOff>
    </xdr:to>
    <xdr:sp macro="" textlink="">
      <xdr:nvSpPr>
        <xdr:cNvPr id="318" name="円/楕円 317"/>
        <xdr:cNvSpPr/>
      </xdr:nvSpPr>
      <xdr:spPr>
        <a:xfrm>
          <a:off x="7810500" y="5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129055</xdr:rowOff>
    </xdr:from>
    <xdr:ext cx="534377" cy="259045"/>
    <xdr:sp macro="" textlink="">
      <xdr:nvSpPr>
        <xdr:cNvPr id="319" name="テキスト ボックス 318"/>
        <xdr:cNvSpPr txBox="1"/>
      </xdr:nvSpPr>
      <xdr:spPr>
        <a:xfrm>
          <a:off x="7594111" y="52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166948</xdr:rowOff>
    </xdr:from>
    <xdr:to>
      <xdr:col>10</xdr:col>
      <xdr:colOff>155575</xdr:colOff>
      <xdr:row>32</xdr:row>
      <xdr:rowOff>97098</xdr:rowOff>
    </xdr:to>
    <xdr:sp macro="" textlink="">
      <xdr:nvSpPr>
        <xdr:cNvPr id="320" name="円/楕円 319"/>
        <xdr:cNvSpPr/>
      </xdr:nvSpPr>
      <xdr:spPr>
        <a:xfrm>
          <a:off x="6921500" y="54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113625</xdr:rowOff>
    </xdr:from>
    <xdr:ext cx="534377" cy="259045"/>
    <xdr:sp macro="" textlink="">
      <xdr:nvSpPr>
        <xdr:cNvPr id="321" name="テキスト ボックス 320"/>
        <xdr:cNvSpPr txBox="1"/>
      </xdr:nvSpPr>
      <xdr:spPr>
        <a:xfrm>
          <a:off x="6705111" y="52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111870</xdr:rowOff>
    </xdr:from>
    <xdr:to>
      <xdr:col>15</xdr:col>
      <xdr:colOff>180975</xdr:colOff>
      <xdr:row>57</xdr:row>
      <xdr:rowOff>162688</xdr:rowOff>
    </xdr:to>
    <xdr:cxnSp macro="">
      <xdr:nvCxnSpPr>
        <xdr:cNvPr id="348" name="直線コネクタ 347"/>
        <xdr:cNvCxnSpPr/>
      </xdr:nvCxnSpPr>
      <xdr:spPr>
        <a:xfrm>
          <a:off x="9639300" y="9884520"/>
          <a:ext cx="8382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94172</xdr:rowOff>
    </xdr:from>
    <xdr:ext cx="534377" cy="259045"/>
    <xdr:sp macro="" textlink="">
      <xdr:nvSpPr>
        <xdr:cNvPr id="349" name="普通建設事業費平均値テキスト"/>
        <xdr:cNvSpPr txBox="1"/>
      </xdr:nvSpPr>
      <xdr:spPr>
        <a:xfrm>
          <a:off x="10528300" y="9866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59224</xdr:rowOff>
    </xdr:from>
    <xdr:to>
      <xdr:col>14</xdr:col>
      <xdr:colOff>28575</xdr:colOff>
      <xdr:row>57</xdr:row>
      <xdr:rowOff>111870</xdr:rowOff>
    </xdr:to>
    <xdr:cxnSp macro="">
      <xdr:nvCxnSpPr>
        <xdr:cNvPr id="351" name="直線コネクタ 350"/>
        <xdr:cNvCxnSpPr/>
      </xdr:nvCxnSpPr>
      <xdr:spPr>
        <a:xfrm>
          <a:off x="8750300" y="9831874"/>
          <a:ext cx="889000" cy="5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16597</xdr:rowOff>
    </xdr:from>
    <xdr:to>
      <xdr:col>12</xdr:col>
      <xdr:colOff>511175</xdr:colOff>
      <xdr:row>57</xdr:row>
      <xdr:rowOff>59224</xdr:rowOff>
    </xdr:to>
    <xdr:cxnSp macro="">
      <xdr:nvCxnSpPr>
        <xdr:cNvPr id="354" name="直線コネクタ 353"/>
        <xdr:cNvCxnSpPr/>
      </xdr:nvCxnSpPr>
      <xdr:spPr>
        <a:xfrm>
          <a:off x="7861300" y="9789247"/>
          <a:ext cx="889000" cy="4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7411</xdr:rowOff>
    </xdr:from>
    <xdr:to>
      <xdr:col>11</xdr:col>
      <xdr:colOff>307975</xdr:colOff>
      <xdr:row>57</xdr:row>
      <xdr:rowOff>16597</xdr:rowOff>
    </xdr:to>
    <xdr:cxnSp macro="">
      <xdr:nvCxnSpPr>
        <xdr:cNvPr id="357" name="直線コネクタ 356"/>
        <xdr:cNvCxnSpPr/>
      </xdr:nvCxnSpPr>
      <xdr:spPr>
        <a:xfrm>
          <a:off x="6972300" y="9780061"/>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111888</xdr:rowOff>
    </xdr:from>
    <xdr:to>
      <xdr:col>15</xdr:col>
      <xdr:colOff>231775</xdr:colOff>
      <xdr:row>58</xdr:row>
      <xdr:rowOff>42038</xdr:rowOff>
    </xdr:to>
    <xdr:sp macro="" textlink="">
      <xdr:nvSpPr>
        <xdr:cNvPr id="367" name="円/楕円 366"/>
        <xdr:cNvSpPr/>
      </xdr:nvSpPr>
      <xdr:spPr>
        <a:xfrm>
          <a:off x="10426700" y="98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71265</xdr:rowOff>
    </xdr:from>
    <xdr:ext cx="534377" cy="259045"/>
    <xdr:sp macro="" textlink="">
      <xdr:nvSpPr>
        <xdr:cNvPr id="368" name="普通建設事業費該当値テキスト"/>
        <xdr:cNvSpPr txBox="1"/>
      </xdr:nvSpPr>
      <xdr:spPr>
        <a:xfrm>
          <a:off x="10528300" y="96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61070</xdr:rowOff>
    </xdr:from>
    <xdr:to>
      <xdr:col>14</xdr:col>
      <xdr:colOff>79375</xdr:colOff>
      <xdr:row>57</xdr:row>
      <xdr:rowOff>162670</xdr:rowOff>
    </xdr:to>
    <xdr:sp macro="" textlink="">
      <xdr:nvSpPr>
        <xdr:cNvPr id="369" name="円/楕円 368"/>
        <xdr:cNvSpPr/>
      </xdr:nvSpPr>
      <xdr:spPr>
        <a:xfrm>
          <a:off x="9588500" y="98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7747</xdr:rowOff>
    </xdr:from>
    <xdr:ext cx="534377" cy="259045"/>
    <xdr:sp macro="" textlink="">
      <xdr:nvSpPr>
        <xdr:cNvPr id="370" name="テキスト ボックス 369"/>
        <xdr:cNvSpPr txBox="1"/>
      </xdr:nvSpPr>
      <xdr:spPr>
        <a:xfrm>
          <a:off x="9372111" y="96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8424</xdr:rowOff>
    </xdr:from>
    <xdr:to>
      <xdr:col>12</xdr:col>
      <xdr:colOff>561975</xdr:colOff>
      <xdr:row>57</xdr:row>
      <xdr:rowOff>110024</xdr:rowOff>
    </xdr:to>
    <xdr:sp macro="" textlink="">
      <xdr:nvSpPr>
        <xdr:cNvPr id="371" name="円/楕円 370"/>
        <xdr:cNvSpPr/>
      </xdr:nvSpPr>
      <xdr:spPr>
        <a:xfrm>
          <a:off x="8699500" y="97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126551</xdr:rowOff>
    </xdr:from>
    <xdr:ext cx="599010" cy="259045"/>
    <xdr:sp macro="" textlink="">
      <xdr:nvSpPr>
        <xdr:cNvPr id="372" name="テキスト ボックス 371"/>
        <xdr:cNvSpPr txBox="1"/>
      </xdr:nvSpPr>
      <xdr:spPr>
        <a:xfrm>
          <a:off x="8450794" y="95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137247</xdr:rowOff>
    </xdr:from>
    <xdr:to>
      <xdr:col>11</xdr:col>
      <xdr:colOff>358775</xdr:colOff>
      <xdr:row>57</xdr:row>
      <xdr:rowOff>67397</xdr:rowOff>
    </xdr:to>
    <xdr:sp macro="" textlink="">
      <xdr:nvSpPr>
        <xdr:cNvPr id="373" name="円/楕円 372"/>
        <xdr:cNvSpPr/>
      </xdr:nvSpPr>
      <xdr:spPr>
        <a:xfrm>
          <a:off x="7810500" y="97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83924</xdr:rowOff>
    </xdr:from>
    <xdr:ext cx="599010" cy="259045"/>
    <xdr:sp macro="" textlink="">
      <xdr:nvSpPr>
        <xdr:cNvPr id="374" name="テキスト ボックス 373"/>
        <xdr:cNvSpPr txBox="1"/>
      </xdr:nvSpPr>
      <xdr:spPr>
        <a:xfrm>
          <a:off x="7561794" y="951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128061</xdr:rowOff>
    </xdr:from>
    <xdr:to>
      <xdr:col>10</xdr:col>
      <xdr:colOff>155575</xdr:colOff>
      <xdr:row>57</xdr:row>
      <xdr:rowOff>58211</xdr:rowOff>
    </xdr:to>
    <xdr:sp macro="" textlink="">
      <xdr:nvSpPr>
        <xdr:cNvPr id="375" name="円/楕円 374"/>
        <xdr:cNvSpPr/>
      </xdr:nvSpPr>
      <xdr:spPr>
        <a:xfrm>
          <a:off x="6921500" y="97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74738</xdr:rowOff>
    </xdr:from>
    <xdr:ext cx="599010" cy="259045"/>
    <xdr:sp macro="" textlink="">
      <xdr:nvSpPr>
        <xdr:cNvPr id="376" name="テキスト ボックス 375"/>
        <xdr:cNvSpPr txBox="1"/>
      </xdr:nvSpPr>
      <xdr:spPr>
        <a:xfrm>
          <a:off x="6672794" y="95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157890</xdr:rowOff>
    </xdr:from>
    <xdr:to>
      <xdr:col>15</xdr:col>
      <xdr:colOff>180975</xdr:colOff>
      <xdr:row>79</xdr:row>
      <xdr:rowOff>6883</xdr:rowOff>
    </xdr:to>
    <xdr:cxnSp macro="">
      <xdr:nvCxnSpPr>
        <xdr:cNvPr id="405" name="直線コネクタ 404"/>
        <xdr:cNvCxnSpPr/>
      </xdr:nvCxnSpPr>
      <xdr:spPr>
        <a:xfrm>
          <a:off x="9639300" y="13530990"/>
          <a:ext cx="8382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120341</xdr:rowOff>
    </xdr:from>
    <xdr:to>
      <xdr:col>14</xdr:col>
      <xdr:colOff>28575</xdr:colOff>
      <xdr:row>78</xdr:row>
      <xdr:rowOff>157890</xdr:rowOff>
    </xdr:to>
    <xdr:cxnSp macro="">
      <xdr:nvCxnSpPr>
        <xdr:cNvPr id="408" name="直線コネクタ 407"/>
        <xdr:cNvCxnSpPr/>
      </xdr:nvCxnSpPr>
      <xdr:spPr>
        <a:xfrm>
          <a:off x="8750300" y="13493441"/>
          <a:ext cx="889000" cy="3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127533</xdr:rowOff>
    </xdr:from>
    <xdr:to>
      <xdr:col>15</xdr:col>
      <xdr:colOff>231775</xdr:colOff>
      <xdr:row>79</xdr:row>
      <xdr:rowOff>57683</xdr:rowOff>
    </xdr:to>
    <xdr:sp macro="" textlink="">
      <xdr:nvSpPr>
        <xdr:cNvPr id="418" name="円/楕円 417"/>
        <xdr:cNvSpPr/>
      </xdr:nvSpPr>
      <xdr:spPr>
        <a:xfrm>
          <a:off x="104267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469744" cy="259045"/>
    <xdr:sp macro="" textlink="">
      <xdr:nvSpPr>
        <xdr:cNvPr id="419" name="普通建設事業費 （ うち新規整備　）該当値テキスト"/>
        <xdr:cNvSpPr txBox="1"/>
      </xdr:nvSpPr>
      <xdr:spPr>
        <a:xfrm>
          <a:off x="10528300" y="134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107090</xdr:rowOff>
    </xdr:from>
    <xdr:to>
      <xdr:col>14</xdr:col>
      <xdr:colOff>79375</xdr:colOff>
      <xdr:row>79</xdr:row>
      <xdr:rowOff>37240</xdr:rowOff>
    </xdr:to>
    <xdr:sp macro="" textlink="">
      <xdr:nvSpPr>
        <xdr:cNvPr id="420" name="円/楕円 419"/>
        <xdr:cNvSpPr/>
      </xdr:nvSpPr>
      <xdr:spPr>
        <a:xfrm>
          <a:off x="9588500" y="13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28367</xdr:rowOff>
    </xdr:from>
    <xdr:ext cx="534377" cy="259045"/>
    <xdr:sp macro="" textlink="">
      <xdr:nvSpPr>
        <xdr:cNvPr id="421" name="テキスト ボックス 420"/>
        <xdr:cNvSpPr txBox="1"/>
      </xdr:nvSpPr>
      <xdr:spPr>
        <a:xfrm>
          <a:off x="9372111" y="135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69541</xdr:rowOff>
    </xdr:from>
    <xdr:to>
      <xdr:col>12</xdr:col>
      <xdr:colOff>561975</xdr:colOff>
      <xdr:row>78</xdr:row>
      <xdr:rowOff>171141</xdr:rowOff>
    </xdr:to>
    <xdr:sp macro="" textlink="">
      <xdr:nvSpPr>
        <xdr:cNvPr id="422" name="円/楕円 421"/>
        <xdr:cNvSpPr/>
      </xdr:nvSpPr>
      <xdr:spPr>
        <a:xfrm>
          <a:off x="8699500" y="134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16218</xdr:rowOff>
    </xdr:from>
    <xdr:ext cx="534377" cy="259045"/>
    <xdr:sp macro="" textlink="">
      <xdr:nvSpPr>
        <xdr:cNvPr id="423" name="テキスト ボックス 422"/>
        <xdr:cNvSpPr txBox="1"/>
      </xdr:nvSpPr>
      <xdr:spPr>
        <a:xfrm>
          <a:off x="8483111" y="132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89</xdr:row>
      <xdr:rowOff>160437</xdr:rowOff>
    </xdr:from>
    <xdr:to>
      <xdr:col>15</xdr:col>
      <xdr:colOff>180975</xdr:colOff>
      <xdr:row>92</xdr:row>
      <xdr:rowOff>50775</xdr:rowOff>
    </xdr:to>
    <xdr:cxnSp macro="">
      <xdr:nvCxnSpPr>
        <xdr:cNvPr id="454" name="直線コネクタ 453"/>
        <xdr:cNvCxnSpPr/>
      </xdr:nvCxnSpPr>
      <xdr:spPr>
        <a:xfrm>
          <a:off x="9639300" y="15419487"/>
          <a:ext cx="838200" cy="40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107663</xdr:rowOff>
    </xdr:from>
    <xdr:to>
      <xdr:col>14</xdr:col>
      <xdr:colOff>28575</xdr:colOff>
      <xdr:row>89</xdr:row>
      <xdr:rowOff>160437</xdr:rowOff>
    </xdr:to>
    <xdr:cxnSp macro="">
      <xdr:nvCxnSpPr>
        <xdr:cNvPr id="457" name="直線コネクタ 456"/>
        <xdr:cNvCxnSpPr/>
      </xdr:nvCxnSpPr>
      <xdr:spPr>
        <a:xfrm>
          <a:off x="8750300" y="15366713"/>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128788</xdr:rowOff>
    </xdr:from>
    <xdr:ext cx="534377" cy="259045"/>
    <xdr:sp macro="" textlink="">
      <xdr:nvSpPr>
        <xdr:cNvPr id="461" name="テキスト ボックス 460"/>
        <xdr:cNvSpPr txBox="1"/>
      </xdr:nvSpPr>
      <xdr:spPr>
        <a:xfrm>
          <a:off x="8483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171425</xdr:rowOff>
    </xdr:from>
    <xdr:to>
      <xdr:col>15</xdr:col>
      <xdr:colOff>231775</xdr:colOff>
      <xdr:row>92</xdr:row>
      <xdr:rowOff>101575</xdr:rowOff>
    </xdr:to>
    <xdr:sp macro="" textlink="">
      <xdr:nvSpPr>
        <xdr:cNvPr id="467" name="円/楕円 466"/>
        <xdr:cNvSpPr/>
      </xdr:nvSpPr>
      <xdr:spPr>
        <a:xfrm>
          <a:off x="10426700" y="157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22852</xdr:rowOff>
    </xdr:from>
    <xdr:ext cx="534377" cy="259045"/>
    <xdr:sp macro="" textlink="">
      <xdr:nvSpPr>
        <xdr:cNvPr id="468" name="普通建設事業費 （ うち更新整備　）該当値テキスト"/>
        <xdr:cNvSpPr txBox="1"/>
      </xdr:nvSpPr>
      <xdr:spPr>
        <a:xfrm>
          <a:off x="10528300" y="156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38,223</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109637</xdr:rowOff>
    </xdr:from>
    <xdr:to>
      <xdr:col>14</xdr:col>
      <xdr:colOff>79375</xdr:colOff>
      <xdr:row>90</xdr:row>
      <xdr:rowOff>39787</xdr:rowOff>
    </xdr:to>
    <xdr:sp macro="" textlink="">
      <xdr:nvSpPr>
        <xdr:cNvPr id="469" name="円/楕円 468"/>
        <xdr:cNvSpPr/>
      </xdr:nvSpPr>
      <xdr:spPr>
        <a:xfrm>
          <a:off x="9588500" y="153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56314</xdr:rowOff>
    </xdr:from>
    <xdr:ext cx="534377" cy="259045"/>
    <xdr:sp macro="" textlink="">
      <xdr:nvSpPr>
        <xdr:cNvPr id="470" name="テキスト ボックス 469"/>
        <xdr:cNvSpPr txBox="1"/>
      </xdr:nvSpPr>
      <xdr:spPr>
        <a:xfrm>
          <a:off x="9372111" y="151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50,615</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56863</xdr:rowOff>
    </xdr:from>
    <xdr:to>
      <xdr:col>12</xdr:col>
      <xdr:colOff>561975</xdr:colOff>
      <xdr:row>89</xdr:row>
      <xdr:rowOff>158463</xdr:rowOff>
    </xdr:to>
    <xdr:sp macro="" textlink="">
      <xdr:nvSpPr>
        <xdr:cNvPr id="471" name="円/楕円 470"/>
        <xdr:cNvSpPr/>
      </xdr:nvSpPr>
      <xdr:spPr>
        <a:xfrm>
          <a:off x="8699500" y="153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88</xdr:row>
      <xdr:rowOff>3540</xdr:rowOff>
    </xdr:from>
    <xdr:ext cx="534377" cy="259045"/>
    <xdr:sp macro="" textlink="">
      <xdr:nvSpPr>
        <xdr:cNvPr id="472" name="テキスト ボックス 471"/>
        <xdr:cNvSpPr txBox="1"/>
      </xdr:nvSpPr>
      <xdr:spPr>
        <a:xfrm>
          <a:off x="8483111" y="150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41567</xdr:rowOff>
    </xdr:from>
    <xdr:to>
      <xdr:col>23</xdr:col>
      <xdr:colOff>517525</xdr:colOff>
      <xdr:row>39</xdr:row>
      <xdr:rowOff>43815</xdr:rowOff>
    </xdr:to>
    <xdr:cxnSp macro="">
      <xdr:nvCxnSpPr>
        <xdr:cNvPr id="501" name="直線コネクタ 500"/>
        <xdr:cNvCxnSpPr/>
      </xdr:nvCxnSpPr>
      <xdr:spPr>
        <a:xfrm>
          <a:off x="15481300" y="672811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39129</xdr:rowOff>
    </xdr:from>
    <xdr:to>
      <xdr:col>22</xdr:col>
      <xdr:colOff>365125</xdr:colOff>
      <xdr:row>39</xdr:row>
      <xdr:rowOff>41567</xdr:rowOff>
    </xdr:to>
    <xdr:cxnSp macro="">
      <xdr:nvCxnSpPr>
        <xdr:cNvPr id="504" name="直線コネクタ 503"/>
        <xdr:cNvCxnSpPr/>
      </xdr:nvCxnSpPr>
      <xdr:spPr>
        <a:xfrm>
          <a:off x="14592300" y="672567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39129</xdr:rowOff>
    </xdr:from>
    <xdr:to>
      <xdr:col>21</xdr:col>
      <xdr:colOff>161925</xdr:colOff>
      <xdr:row>39</xdr:row>
      <xdr:rowOff>41770</xdr:rowOff>
    </xdr:to>
    <xdr:cxnSp macro="">
      <xdr:nvCxnSpPr>
        <xdr:cNvPr id="507" name="直線コネクタ 506"/>
        <xdr:cNvCxnSpPr/>
      </xdr:nvCxnSpPr>
      <xdr:spPr>
        <a:xfrm flipV="1">
          <a:off x="13703300" y="6725679"/>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41770</xdr:rowOff>
    </xdr:from>
    <xdr:to>
      <xdr:col>19</xdr:col>
      <xdr:colOff>644525</xdr:colOff>
      <xdr:row>39</xdr:row>
      <xdr:rowOff>43637</xdr:rowOff>
    </xdr:to>
    <xdr:cxnSp macro="">
      <xdr:nvCxnSpPr>
        <xdr:cNvPr id="510" name="直線コネクタ 509"/>
        <xdr:cNvCxnSpPr/>
      </xdr:nvCxnSpPr>
      <xdr:spPr>
        <a:xfrm flipV="1">
          <a:off x="12814300" y="672832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164465</xdr:rowOff>
    </xdr:from>
    <xdr:to>
      <xdr:col>23</xdr:col>
      <xdr:colOff>568325</xdr:colOff>
      <xdr:row>39</xdr:row>
      <xdr:rowOff>94615</xdr:rowOff>
    </xdr:to>
    <xdr:sp macro="" textlink="">
      <xdr:nvSpPr>
        <xdr:cNvPr id="520" name="円/楕円 519"/>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13932" cy="259045"/>
    <xdr:sp macro="" textlink="">
      <xdr:nvSpPr>
        <xdr:cNvPr id="521" name="災害復旧事業費該当値テキスト"/>
        <xdr:cNvSpPr txBox="1"/>
      </xdr:nvSpPr>
      <xdr:spPr>
        <a:xfrm>
          <a:off x="16370300" y="6600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162217</xdr:rowOff>
    </xdr:from>
    <xdr:to>
      <xdr:col>22</xdr:col>
      <xdr:colOff>415925</xdr:colOff>
      <xdr:row>39</xdr:row>
      <xdr:rowOff>92367</xdr:rowOff>
    </xdr:to>
    <xdr:sp macro="" textlink="">
      <xdr:nvSpPr>
        <xdr:cNvPr id="522" name="円/楕円 521"/>
        <xdr:cNvSpPr/>
      </xdr:nvSpPr>
      <xdr:spPr>
        <a:xfrm>
          <a:off x="15430500" y="66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83494</xdr:rowOff>
    </xdr:from>
    <xdr:ext cx="378565" cy="259045"/>
    <xdr:sp macro="" textlink="">
      <xdr:nvSpPr>
        <xdr:cNvPr id="523" name="テキスト ボックス 522"/>
        <xdr:cNvSpPr txBox="1"/>
      </xdr:nvSpPr>
      <xdr:spPr>
        <a:xfrm>
          <a:off x="15292017" y="6770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159779</xdr:rowOff>
    </xdr:from>
    <xdr:to>
      <xdr:col>21</xdr:col>
      <xdr:colOff>212725</xdr:colOff>
      <xdr:row>39</xdr:row>
      <xdr:rowOff>89929</xdr:rowOff>
    </xdr:to>
    <xdr:sp macro="" textlink="">
      <xdr:nvSpPr>
        <xdr:cNvPr id="524" name="円/楕円 523"/>
        <xdr:cNvSpPr/>
      </xdr:nvSpPr>
      <xdr:spPr>
        <a:xfrm>
          <a:off x="14541500" y="66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81056</xdr:rowOff>
    </xdr:from>
    <xdr:ext cx="378565" cy="259045"/>
    <xdr:sp macro="" textlink="">
      <xdr:nvSpPr>
        <xdr:cNvPr id="525" name="テキスト ボックス 524"/>
        <xdr:cNvSpPr txBox="1"/>
      </xdr:nvSpPr>
      <xdr:spPr>
        <a:xfrm>
          <a:off x="14403017" y="67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162420</xdr:rowOff>
    </xdr:from>
    <xdr:to>
      <xdr:col>20</xdr:col>
      <xdr:colOff>9525</xdr:colOff>
      <xdr:row>39</xdr:row>
      <xdr:rowOff>92570</xdr:rowOff>
    </xdr:to>
    <xdr:sp macro="" textlink="">
      <xdr:nvSpPr>
        <xdr:cNvPr id="526" name="円/楕円 525"/>
        <xdr:cNvSpPr/>
      </xdr:nvSpPr>
      <xdr:spPr>
        <a:xfrm>
          <a:off x="13652500" y="66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83697</xdr:rowOff>
    </xdr:from>
    <xdr:ext cx="378565" cy="259045"/>
    <xdr:sp macro="" textlink="">
      <xdr:nvSpPr>
        <xdr:cNvPr id="527" name="テキスト ボックス 526"/>
        <xdr:cNvSpPr txBox="1"/>
      </xdr:nvSpPr>
      <xdr:spPr>
        <a:xfrm>
          <a:off x="13514017" y="677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164287</xdr:rowOff>
    </xdr:from>
    <xdr:to>
      <xdr:col>18</xdr:col>
      <xdr:colOff>492125</xdr:colOff>
      <xdr:row>39</xdr:row>
      <xdr:rowOff>94437</xdr:rowOff>
    </xdr:to>
    <xdr:sp macro="" textlink="">
      <xdr:nvSpPr>
        <xdr:cNvPr id="528" name="円/楕円 527"/>
        <xdr:cNvSpPr/>
      </xdr:nvSpPr>
      <xdr:spPr>
        <a:xfrm>
          <a:off x="127635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85564</xdr:rowOff>
    </xdr:from>
    <xdr:ext cx="313932" cy="259045"/>
    <xdr:sp macro="" textlink="">
      <xdr:nvSpPr>
        <xdr:cNvPr id="529" name="テキスト ボックス 528"/>
        <xdr:cNvSpPr txBox="1"/>
      </xdr:nvSpPr>
      <xdr:spPr>
        <a:xfrm>
          <a:off x="12657333" y="6772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143796</xdr:rowOff>
    </xdr:from>
    <xdr:to>
      <xdr:col>23</xdr:col>
      <xdr:colOff>517525</xdr:colOff>
      <xdr:row>72</xdr:row>
      <xdr:rowOff>25438</xdr:rowOff>
    </xdr:to>
    <xdr:cxnSp macro="">
      <xdr:nvCxnSpPr>
        <xdr:cNvPr id="607" name="直線コネクタ 606"/>
        <xdr:cNvCxnSpPr/>
      </xdr:nvCxnSpPr>
      <xdr:spPr>
        <a:xfrm flipV="1">
          <a:off x="15481300" y="12316746"/>
          <a:ext cx="8382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146234</xdr:rowOff>
    </xdr:from>
    <xdr:to>
      <xdr:col>22</xdr:col>
      <xdr:colOff>365125</xdr:colOff>
      <xdr:row>72</xdr:row>
      <xdr:rowOff>25438</xdr:rowOff>
    </xdr:to>
    <xdr:cxnSp macro="">
      <xdr:nvCxnSpPr>
        <xdr:cNvPr id="610" name="直線コネクタ 609"/>
        <xdr:cNvCxnSpPr/>
      </xdr:nvCxnSpPr>
      <xdr:spPr>
        <a:xfrm>
          <a:off x="14592300" y="12319184"/>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146234</xdr:rowOff>
    </xdr:from>
    <xdr:to>
      <xdr:col>21</xdr:col>
      <xdr:colOff>161925</xdr:colOff>
      <xdr:row>71</xdr:row>
      <xdr:rowOff>155092</xdr:rowOff>
    </xdr:to>
    <xdr:cxnSp macro="">
      <xdr:nvCxnSpPr>
        <xdr:cNvPr id="613" name="直線コネクタ 612"/>
        <xdr:cNvCxnSpPr/>
      </xdr:nvCxnSpPr>
      <xdr:spPr>
        <a:xfrm flipV="1">
          <a:off x="13703300" y="1231918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155092</xdr:rowOff>
    </xdr:from>
    <xdr:to>
      <xdr:col>19</xdr:col>
      <xdr:colOff>644525</xdr:colOff>
      <xdr:row>72</xdr:row>
      <xdr:rowOff>17323</xdr:rowOff>
    </xdr:to>
    <xdr:cxnSp macro="">
      <xdr:nvCxnSpPr>
        <xdr:cNvPr id="616" name="直線コネクタ 615"/>
        <xdr:cNvCxnSpPr/>
      </xdr:nvCxnSpPr>
      <xdr:spPr>
        <a:xfrm flipV="1">
          <a:off x="12814300" y="12328042"/>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8" name="テキスト ボックス 617"/>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0" name="テキスト ボックス 619"/>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92996</xdr:rowOff>
    </xdr:from>
    <xdr:to>
      <xdr:col>23</xdr:col>
      <xdr:colOff>568325</xdr:colOff>
      <xdr:row>72</xdr:row>
      <xdr:rowOff>23146</xdr:rowOff>
    </xdr:to>
    <xdr:sp macro="" textlink="">
      <xdr:nvSpPr>
        <xdr:cNvPr id="626" name="円/楕円 625"/>
        <xdr:cNvSpPr/>
      </xdr:nvSpPr>
      <xdr:spPr>
        <a:xfrm>
          <a:off x="162687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46023</xdr:rowOff>
    </xdr:from>
    <xdr:ext cx="534377" cy="259045"/>
    <xdr:sp macro="" textlink="">
      <xdr:nvSpPr>
        <xdr:cNvPr id="627" name="公債費該当値テキスト"/>
        <xdr:cNvSpPr txBox="1"/>
      </xdr:nvSpPr>
      <xdr:spPr>
        <a:xfrm>
          <a:off x="16370300" y="122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146088</xdr:rowOff>
    </xdr:from>
    <xdr:to>
      <xdr:col>22</xdr:col>
      <xdr:colOff>415925</xdr:colOff>
      <xdr:row>72</xdr:row>
      <xdr:rowOff>76238</xdr:rowOff>
    </xdr:to>
    <xdr:sp macro="" textlink="">
      <xdr:nvSpPr>
        <xdr:cNvPr id="628" name="円/楕円 627"/>
        <xdr:cNvSpPr/>
      </xdr:nvSpPr>
      <xdr:spPr>
        <a:xfrm>
          <a:off x="154305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92765</xdr:rowOff>
    </xdr:from>
    <xdr:ext cx="534377" cy="259045"/>
    <xdr:sp macro="" textlink="">
      <xdr:nvSpPr>
        <xdr:cNvPr id="629" name="テキスト ボックス 628"/>
        <xdr:cNvSpPr txBox="1"/>
      </xdr:nvSpPr>
      <xdr:spPr>
        <a:xfrm>
          <a:off x="15214111" y="120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95434</xdr:rowOff>
    </xdr:from>
    <xdr:to>
      <xdr:col>21</xdr:col>
      <xdr:colOff>212725</xdr:colOff>
      <xdr:row>72</xdr:row>
      <xdr:rowOff>25584</xdr:rowOff>
    </xdr:to>
    <xdr:sp macro="" textlink="">
      <xdr:nvSpPr>
        <xdr:cNvPr id="630" name="円/楕円 629"/>
        <xdr:cNvSpPr/>
      </xdr:nvSpPr>
      <xdr:spPr>
        <a:xfrm>
          <a:off x="14541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42111</xdr:rowOff>
    </xdr:from>
    <xdr:ext cx="534377" cy="259045"/>
    <xdr:sp macro="" textlink="">
      <xdr:nvSpPr>
        <xdr:cNvPr id="631" name="テキスト ボックス 630"/>
        <xdr:cNvSpPr txBox="1"/>
      </xdr:nvSpPr>
      <xdr:spPr>
        <a:xfrm>
          <a:off x="14325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104292</xdr:rowOff>
    </xdr:from>
    <xdr:to>
      <xdr:col>20</xdr:col>
      <xdr:colOff>9525</xdr:colOff>
      <xdr:row>72</xdr:row>
      <xdr:rowOff>34442</xdr:rowOff>
    </xdr:to>
    <xdr:sp macro="" textlink="">
      <xdr:nvSpPr>
        <xdr:cNvPr id="632" name="円/楕円 631"/>
        <xdr:cNvSpPr/>
      </xdr:nvSpPr>
      <xdr:spPr>
        <a:xfrm>
          <a:off x="13652500" y="122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50969</xdr:rowOff>
    </xdr:from>
    <xdr:ext cx="534377" cy="259045"/>
    <xdr:sp macro="" textlink="">
      <xdr:nvSpPr>
        <xdr:cNvPr id="633" name="テキスト ボックス 632"/>
        <xdr:cNvSpPr txBox="1"/>
      </xdr:nvSpPr>
      <xdr:spPr>
        <a:xfrm>
          <a:off x="13436111" y="120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137973</xdr:rowOff>
    </xdr:from>
    <xdr:to>
      <xdr:col>18</xdr:col>
      <xdr:colOff>492125</xdr:colOff>
      <xdr:row>72</xdr:row>
      <xdr:rowOff>68123</xdr:rowOff>
    </xdr:to>
    <xdr:sp macro="" textlink="">
      <xdr:nvSpPr>
        <xdr:cNvPr id="634" name="円/楕円 633"/>
        <xdr:cNvSpPr/>
      </xdr:nvSpPr>
      <xdr:spPr>
        <a:xfrm>
          <a:off x="12763500" y="123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84650</xdr:rowOff>
    </xdr:from>
    <xdr:ext cx="534377" cy="259045"/>
    <xdr:sp macro="" textlink="">
      <xdr:nvSpPr>
        <xdr:cNvPr id="635" name="テキスト ボックス 634"/>
        <xdr:cNvSpPr txBox="1"/>
      </xdr:nvSpPr>
      <xdr:spPr>
        <a:xfrm>
          <a:off x="12547111" y="120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105798</xdr:rowOff>
    </xdr:from>
    <xdr:to>
      <xdr:col>23</xdr:col>
      <xdr:colOff>517525</xdr:colOff>
      <xdr:row>98</xdr:row>
      <xdr:rowOff>113567</xdr:rowOff>
    </xdr:to>
    <xdr:cxnSp macro="">
      <xdr:nvCxnSpPr>
        <xdr:cNvPr id="662" name="直線コネクタ 661"/>
        <xdr:cNvCxnSpPr/>
      </xdr:nvCxnSpPr>
      <xdr:spPr>
        <a:xfrm>
          <a:off x="15481300" y="16907898"/>
          <a:ext cx="838200" cy="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105798</xdr:rowOff>
    </xdr:from>
    <xdr:to>
      <xdr:col>22</xdr:col>
      <xdr:colOff>365125</xdr:colOff>
      <xdr:row>98</xdr:row>
      <xdr:rowOff>114847</xdr:rowOff>
    </xdr:to>
    <xdr:cxnSp macro="">
      <xdr:nvCxnSpPr>
        <xdr:cNvPr id="665" name="直線コネクタ 664"/>
        <xdr:cNvCxnSpPr/>
      </xdr:nvCxnSpPr>
      <xdr:spPr>
        <a:xfrm flipV="1">
          <a:off x="14592300" y="1690789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79020</xdr:rowOff>
    </xdr:from>
    <xdr:to>
      <xdr:col>21</xdr:col>
      <xdr:colOff>161925</xdr:colOff>
      <xdr:row>98</xdr:row>
      <xdr:rowOff>114847</xdr:rowOff>
    </xdr:to>
    <xdr:cxnSp macro="">
      <xdr:nvCxnSpPr>
        <xdr:cNvPr id="668" name="直線コネクタ 667"/>
        <xdr:cNvCxnSpPr/>
      </xdr:nvCxnSpPr>
      <xdr:spPr>
        <a:xfrm>
          <a:off x="13703300" y="16881120"/>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79020</xdr:rowOff>
    </xdr:from>
    <xdr:to>
      <xdr:col>19</xdr:col>
      <xdr:colOff>644525</xdr:colOff>
      <xdr:row>98</xdr:row>
      <xdr:rowOff>99307</xdr:rowOff>
    </xdr:to>
    <xdr:cxnSp macro="">
      <xdr:nvCxnSpPr>
        <xdr:cNvPr id="671" name="直線コネクタ 670"/>
        <xdr:cNvCxnSpPr/>
      </xdr:nvCxnSpPr>
      <xdr:spPr>
        <a:xfrm flipV="1">
          <a:off x="12814300" y="16881120"/>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62767</xdr:rowOff>
    </xdr:from>
    <xdr:to>
      <xdr:col>23</xdr:col>
      <xdr:colOff>568325</xdr:colOff>
      <xdr:row>98</xdr:row>
      <xdr:rowOff>164367</xdr:rowOff>
    </xdr:to>
    <xdr:sp macro="" textlink="">
      <xdr:nvSpPr>
        <xdr:cNvPr id="681" name="円/楕円 680"/>
        <xdr:cNvSpPr/>
      </xdr:nvSpPr>
      <xdr:spPr>
        <a:xfrm>
          <a:off x="16268700" y="168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149144</xdr:rowOff>
    </xdr:from>
    <xdr:ext cx="469744" cy="259045"/>
    <xdr:sp macro="" textlink="">
      <xdr:nvSpPr>
        <xdr:cNvPr id="682" name="積立金該当値テキスト"/>
        <xdr:cNvSpPr txBox="1"/>
      </xdr:nvSpPr>
      <xdr:spPr>
        <a:xfrm>
          <a:off x="16370300" y="1677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54998</xdr:rowOff>
    </xdr:from>
    <xdr:to>
      <xdr:col>22</xdr:col>
      <xdr:colOff>415925</xdr:colOff>
      <xdr:row>98</xdr:row>
      <xdr:rowOff>156598</xdr:rowOff>
    </xdr:to>
    <xdr:sp macro="" textlink="">
      <xdr:nvSpPr>
        <xdr:cNvPr id="683" name="円/楕円 682"/>
        <xdr:cNvSpPr/>
      </xdr:nvSpPr>
      <xdr:spPr>
        <a:xfrm>
          <a:off x="15430500" y="168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147725</xdr:rowOff>
    </xdr:from>
    <xdr:ext cx="469744" cy="259045"/>
    <xdr:sp macro="" textlink="">
      <xdr:nvSpPr>
        <xdr:cNvPr id="684" name="テキスト ボックス 683"/>
        <xdr:cNvSpPr txBox="1"/>
      </xdr:nvSpPr>
      <xdr:spPr>
        <a:xfrm>
          <a:off x="15246427" y="169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64047</xdr:rowOff>
    </xdr:from>
    <xdr:to>
      <xdr:col>21</xdr:col>
      <xdr:colOff>212725</xdr:colOff>
      <xdr:row>98</xdr:row>
      <xdr:rowOff>165647</xdr:rowOff>
    </xdr:to>
    <xdr:sp macro="" textlink="">
      <xdr:nvSpPr>
        <xdr:cNvPr id="685" name="円/楕円 684"/>
        <xdr:cNvSpPr/>
      </xdr:nvSpPr>
      <xdr:spPr>
        <a:xfrm>
          <a:off x="14541500" y="168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156774</xdr:rowOff>
    </xdr:from>
    <xdr:ext cx="469744" cy="259045"/>
    <xdr:sp macro="" textlink="">
      <xdr:nvSpPr>
        <xdr:cNvPr id="686" name="テキスト ボックス 685"/>
        <xdr:cNvSpPr txBox="1"/>
      </xdr:nvSpPr>
      <xdr:spPr>
        <a:xfrm>
          <a:off x="14357427" y="169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28220</xdr:rowOff>
    </xdr:from>
    <xdr:to>
      <xdr:col>20</xdr:col>
      <xdr:colOff>9525</xdr:colOff>
      <xdr:row>98</xdr:row>
      <xdr:rowOff>129820</xdr:rowOff>
    </xdr:to>
    <xdr:sp macro="" textlink="">
      <xdr:nvSpPr>
        <xdr:cNvPr id="687" name="円/楕円 686"/>
        <xdr:cNvSpPr/>
      </xdr:nvSpPr>
      <xdr:spPr>
        <a:xfrm>
          <a:off x="13652500" y="168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146347</xdr:rowOff>
    </xdr:from>
    <xdr:ext cx="534377" cy="259045"/>
    <xdr:sp macro="" textlink="">
      <xdr:nvSpPr>
        <xdr:cNvPr id="688" name="テキスト ボックス 687"/>
        <xdr:cNvSpPr txBox="1"/>
      </xdr:nvSpPr>
      <xdr:spPr>
        <a:xfrm>
          <a:off x="13436111" y="166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48507</xdr:rowOff>
    </xdr:from>
    <xdr:to>
      <xdr:col>18</xdr:col>
      <xdr:colOff>492125</xdr:colOff>
      <xdr:row>98</xdr:row>
      <xdr:rowOff>150107</xdr:rowOff>
    </xdr:to>
    <xdr:sp macro="" textlink="">
      <xdr:nvSpPr>
        <xdr:cNvPr id="689" name="円/楕円 688"/>
        <xdr:cNvSpPr/>
      </xdr:nvSpPr>
      <xdr:spPr>
        <a:xfrm>
          <a:off x="12763500" y="168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141234</xdr:rowOff>
    </xdr:from>
    <xdr:ext cx="469744" cy="259045"/>
    <xdr:sp macro="" textlink="">
      <xdr:nvSpPr>
        <xdr:cNvPr id="690" name="テキスト ボックス 689"/>
        <xdr:cNvSpPr txBox="1"/>
      </xdr:nvSpPr>
      <xdr:spPr>
        <a:xfrm>
          <a:off x="12579427" y="169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43942</xdr:rowOff>
    </xdr:from>
    <xdr:to>
      <xdr:col>31</xdr:col>
      <xdr:colOff>34925</xdr:colOff>
      <xdr:row>39</xdr:row>
      <xdr:rowOff>44450</xdr:rowOff>
    </xdr:to>
    <xdr:cxnSp macro="">
      <xdr:nvCxnSpPr>
        <xdr:cNvPr id="722" name="直線コネクタ 721"/>
        <xdr:cNvCxnSpPr/>
      </xdr:nvCxnSpPr>
      <xdr:spPr>
        <a:xfrm>
          <a:off x="20434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43942</xdr:rowOff>
    </xdr:from>
    <xdr:to>
      <xdr:col>29</xdr:col>
      <xdr:colOff>517525</xdr:colOff>
      <xdr:row>39</xdr:row>
      <xdr:rowOff>43942</xdr:rowOff>
    </xdr:to>
    <xdr:cxnSp macro="">
      <xdr:nvCxnSpPr>
        <xdr:cNvPr id="725" name="直線コネクタ 724"/>
        <xdr:cNvCxnSpPr/>
      </xdr:nvCxnSpPr>
      <xdr:spPr>
        <a:xfrm>
          <a:off x="19545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43942</xdr:rowOff>
    </xdr:from>
    <xdr:to>
      <xdr:col>28</xdr:col>
      <xdr:colOff>314325</xdr:colOff>
      <xdr:row>39</xdr:row>
      <xdr:rowOff>44450</xdr:rowOff>
    </xdr:to>
    <xdr:cxnSp macro="">
      <xdr:nvCxnSpPr>
        <xdr:cNvPr id="728" name="直線コネクタ 727"/>
        <xdr:cNvCxnSpPr/>
      </xdr:nvCxnSpPr>
      <xdr:spPr>
        <a:xfrm flipV="1">
          <a:off x="18656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164592</xdr:rowOff>
    </xdr:from>
    <xdr:to>
      <xdr:col>29</xdr:col>
      <xdr:colOff>568325</xdr:colOff>
      <xdr:row>39</xdr:row>
      <xdr:rowOff>94742</xdr:rowOff>
    </xdr:to>
    <xdr:sp macro="" textlink="">
      <xdr:nvSpPr>
        <xdr:cNvPr id="742" name="円/楕円 741"/>
        <xdr:cNvSpPr/>
      </xdr:nvSpPr>
      <xdr:spPr>
        <a:xfrm>
          <a:off x="20383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85869</xdr:rowOff>
    </xdr:from>
    <xdr:ext cx="249299" cy="259045"/>
    <xdr:sp macro="" textlink="">
      <xdr:nvSpPr>
        <xdr:cNvPr id="743" name="テキスト ボックス 742"/>
        <xdr:cNvSpPr txBox="1"/>
      </xdr:nvSpPr>
      <xdr:spPr>
        <a:xfrm>
          <a:off x="20309649"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164592</xdr:rowOff>
    </xdr:from>
    <xdr:to>
      <xdr:col>28</xdr:col>
      <xdr:colOff>365125</xdr:colOff>
      <xdr:row>39</xdr:row>
      <xdr:rowOff>94742</xdr:rowOff>
    </xdr:to>
    <xdr:sp macro="" textlink="">
      <xdr:nvSpPr>
        <xdr:cNvPr id="744" name="円/楕円 743"/>
        <xdr:cNvSpPr/>
      </xdr:nvSpPr>
      <xdr:spPr>
        <a:xfrm>
          <a:off x="19494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85869</xdr:rowOff>
    </xdr:from>
    <xdr:ext cx="249299" cy="259045"/>
    <xdr:sp macro="" textlink="">
      <xdr:nvSpPr>
        <xdr:cNvPr id="745" name="テキスト ボックス 744"/>
        <xdr:cNvSpPr txBox="1"/>
      </xdr:nvSpPr>
      <xdr:spPr>
        <a:xfrm>
          <a:off x="19420649"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128213</xdr:rowOff>
    </xdr:from>
    <xdr:to>
      <xdr:col>32</xdr:col>
      <xdr:colOff>187325</xdr:colOff>
      <xdr:row>57</xdr:row>
      <xdr:rowOff>169075</xdr:rowOff>
    </xdr:to>
    <xdr:cxnSp macro="">
      <xdr:nvCxnSpPr>
        <xdr:cNvPr id="772" name="直線コネクタ 771"/>
        <xdr:cNvCxnSpPr/>
      </xdr:nvCxnSpPr>
      <xdr:spPr>
        <a:xfrm flipV="1">
          <a:off x="21323300" y="9729413"/>
          <a:ext cx="8382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134100</xdr:rowOff>
    </xdr:from>
    <xdr:to>
      <xdr:col>31</xdr:col>
      <xdr:colOff>34925</xdr:colOff>
      <xdr:row>57</xdr:row>
      <xdr:rowOff>169075</xdr:rowOff>
    </xdr:to>
    <xdr:cxnSp macro="">
      <xdr:nvCxnSpPr>
        <xdr:cNvPr id="775" name="直線コネクタ 774"/>
        <xdr:cNvCxnSpPr/>
      </xdr:nvCxnSpPr>
      <xdr:spPr>
        <a:xfrm>
          <a:off x="20434300" y="9906750"/>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14999</xdr:rowOff>
    </xdr:from>
    <xdr:to>
      <xdr:col>29</xdr:col>
      <xdr:colOff>517525</xdr:colOff>
      <xdr:row>57</xdr:row>
      <xdr:rowOff>134100</xdr:rowOff>
    </xdr:to>
    <xdr:cxnSp macro="">
      <xdr:nvCxnSpPr>
        <xdr:cNvPr id="778" name="直線コネクタ 777"/>
        <xdr:cNvCxnSpPr/>
      </xdr:nvCxnSpPr>
      <xdr:spPr>
        <a:xfrm>
          <a:off x="19545300" y="9787649"/>
          <a:ext cx="8890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14999</xdr:rowOff>
    </xdr:from>
    <xdr:to>
      <xdr:col>28</xdr:col>
      <xdr:colOff>314325</xdr:colOff>
      <xdr:row>57</xdr:row>
      <xdr:rowOff>53118</xdr:rowOff>
    </xdr:to>
    <xdr:cxnSp macro="">
      <xdr:nvCxnSpPr>
        <xdr:cNvPr id="781" name="直線コネクタ 780"/>
        <xdr:cNvCxnSpPr/>
      </xdr:nvCxnSpPr>
      <xdr:spPr>
        <a:xfrm flipV="1">
          <a:off x="18656300" y="9787649"/>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77413</xdr:rowOff>
    </xdr:from>
    <xdr:to>
      <xdr:col>32</xdr:col>
      <xdr:colOff>238125</xdr:colOff>
      <xdr:row>57</xdr:row>
      <xdr:rowOff>7563</xdr:rowOff>
    </xdr:to>
    <xdr:sp macro="" textlink="">
      <xdr:nvSpPr>
        <xdr:cNvPr id="791" name="円/楕円 790"/>
        <xdr:cNvSpPr/>
      </xdr:nvSpPr>
      <xdr:spPr>
        <a:xfrm>
          <a:off x="22110700" y="9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55840</xdr:rowOff>
    </xdr:from>
    <xdr:ext cx="469744" cy="259045"/>
    <xdr:sp macro="" textlink="">
      <xdr:nvSpPr>
        <xdr:cNvPr id="792" name="貸付金該当値テキスト"/>
        <xdr:cNvSpPr txBox="1"/>
      </xdr:nvSpPr>
      <xdr:spPr>
        <a:xfrm>
          <a:off x="22212300" y="96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118275</xdr:rowOff>
    </xdr:from>
    <xdr:to>
      <xdr:col>31</xdr:col>
      <xdr:colOff>85725</xdr:colOff>
      <xdr:row>58</xdr:row>
      <xdr:rowOff>48425</xdr:rowOff>
    </xdr:to>
    <xdr:sp macro="" textlink="">
      <xdr:nvSpPr>
        <xdr:cNvPr id="793" name="円/楕円 792"/>
        <xdr:cNvSpPr/>
      </xdr:nvSpPr>
      <xdr:spPr>
        <a:xfrm>
          <a:off x="21272500" y="9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39552</xdr:rowOff>
    </xdr:from>
    <xdr:ext cx="378565" cy="259045"/>
    <xdr:sp macro="" textlink="">
      <xdr:nvSpPr>
        <xdr:cNvPr id="794" name="テキスト ボックス 793"/>
        <xdr:cNvSpPr txBox="1"/>
      </xdr:nvSpPr>
      <xdr:spPr>
        <a:xfrm>
          <a:off x="21134017" y="998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83300</xdr:rowOff>
    </xdr:from>
    <xdr:to>
      <xdr:col>29</xdr:col>
      <xdr:colOff>568325</xdr:colOff>
      <xdr:row>58</xdr:row>
      <xdr:rowOff>13450</xdr:rowOff>
    </xdr:to>
    <xdr:sp macro="" textlink="">
      <xdr:nvSpPr>
        <xdr:cNvPr id="795" name="円/楕円 794"/>
        <xdr:cNvSpPr/>
      </xdr:nvSpPr>
      <xdr:spPr>
        <a:xfrm>
          <a:off x="20383500" y="9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4577</xdr:rowOff>
    </xdr:from>
    <xdr:ext cx="469744" cy="259045"/>
    <xdr:sp macro="" textlink="">
      <xdr:nvSpPr>
        <xdr:cNvPr id="796" name="テキスト ボックス 795"/>
        <xdr:cNvSpPr txBox="1"/>
      </xdr:nvSpPr>
      <xdr:spPr>
        <a:xfrm>
          <a:off x="20199427" y="99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135649</xdr:rowOff>
    </xdr:from>
    <xdr:to>
      <xdr:col>28</xdr:col>
      <xdr:colOff>365125</xdr:colOff>
      <xdr:row>57</xdr:row>
      <xdr:rowOff>65799</xdr:rowOff>
    </xdr:to>
    <xdr:sp macro="" textlink="">
      <xdr:nvSpPr>
        <xdr:cNvPr id="797" name="円/楕円 796"/>
        <xdr:cNvSpPr/>
      </xdr:nvSpPr>
      <xdr:spPr>
        <a:xfrm>
          <a:off x="19494500" y="97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56926</xdr:rowOff>
    </xdr:from>
    <xdr:ext cx="469744" cy="259045"/>
    <xdr:sp macro="" textlink="">
      <xdr:nvSpPr>
        <xdr:cNvPr id="798" name="テキスト ボックス 797"/>
        <xdr:cNvSpPr txBox="1"/>
      </xdr:nvSpPr>
      <xdr:spPr>
        <a:xfrm>
          <a:off x="19310427" y="98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2318</xdr:rowOff>
    </xdr:from>
    <xdr:to>
      <xdr:col>27</xdr:col>
      <xdr:colOff>161925</xdr:colOff>
      <xdr:row>57</xdr:row>
      <xdr:rowOff>103918</xdr:rowOff>
    </xdr:to>
    <xdr:sp macro="" textlink="">
      <xdr:nvSpPr>
        <xdr:cNvPr id="799" name="円/楕円 798"/>
        <xdr:cNvSpPr/>
      </xdr:nvSpPr>
      <xdr:spPr>
        <a:xfrm>
          <a:off x="18605500" y="97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95045</xdr:rowOff>
    </xdr:from>
    <xdr:ext cx="469744" cy="259045"/>
    <xdr:sp macro="" textlink="">
      <xdr:nvSpPr>
        <xdr:cNvPr id="800" name="テキスト ボックス 799"/>
        <xdr:cNvSpPr txBox="1"/>
      </xdr:nvSpPr>
      <xdr:spPr>
        <a:xfrm>
          <a:off x="18421427" y="98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160789</xdr:rowOff>
    </xdr:from>
    <xdr:to>
      <xdr:col>32</xdr:col>
      <xdr:colOff>187325</xdr:colOff>
      <xdr:row>78</xdr:row>
      <xdr:rowOff>8237</xdr:rowOff>
    </xdr:to>
    <xdr:cxnSp macro="">
      <xdr:nvCxnSpPr>
        <xdr:cNvPr id="830" name="直線コネクタ 829"/>
        <xdr:cNvCxnSpPr/>
      </xdr:nvCxnSpPr>
      <xdr:spPr>
        <a:xfrm>
          <a:off x="21323300" y="1336243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160789</xdr:rowOff>
    </xdr:from>
    <xdr:to>
      <xdr:col>31</xdr:col>
      <xdr:colOff>34925</xdr:colOff>
      <xdr:row>78</xdr:row>
      <xdr:rowOff>32392</xdr:rowOff>
    </xdr:to>
    <xdr:cxnSp macro="">
      <xdr:nvCxnSpPr>
        <xdr:cNvPr id="833" name="直線コネクタ 832"/>
        <xdr:cNvCxnSpPr/>
      </xdr:nvCxnSpPr>
      <xdr:spPr>
        <a:xfrm flipV="1">
          <a:off x="20434300" y="13362439"/>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32392</xdr:rowOff>
    </xdr:from>
    <xdr:to>
      <xdr:col>29</xdr:col>
      <xdr:colOff>517525</xdr:colOff>
      <xdr:row>78</xdr:row>
      <xdr:rowOff>65500</xdr:rowOff>
    </xdr:to>
    <xdr:cxnSp macro="">
      <xdr:nvCxnSpPr>
        <xdr:cNvPr id="836" name="直線コネクタ 835"/>
        <xdr:cNvCxnSpPr/>
      </xdr:nvCxnSpPr>
      <xdr:spPr>
        <a:xfrm flipV="1">
          <a:off x="19545300" y="13405492"/>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49213</xdr:rowOff>
    </xdr:from>
    <xdr:to>
      <xdr:col>28</xdr:col>
      <xdr:colOff>314325</xdr:colOff>
      <xdr:row>78</xdr:row>
      <xdr:rowOff>65500</xdr:rowOff>
    </xdr:to>
    <xdr:cxnSp macro="">
      <xdr:nvCxnSpPr>
        <xdr:cNvPr id="839" name="直線コネクタ 838"/>
        <xdr:cNvCxnSpPr/>
      </xdr:nvCxnSpPr>
      <xdr:spPr>
        <a:xfrm>
          <a:off x="18656300" y="13422313"/>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128887</xdr:rowOff>
    </xdr:from>
    <xdr:to>
      <xdr:col>32</xdr:col>
      <xdr:colOff>238125</xdr:colOff>
      <xdr:row>78</xdr:row>
      <xdr:rowOff>59037</xdr:rowOff>
    </xdr:to>
    <xdr:sp macro="" textlink="">
      <xdr:nvSpPr>
        <xdr:cNvPr id="849" name="円/楕円 848"/>
        <xdr:cNvSpPr/>
      </xdr:nvSpPr>
      <xdr:spPr>
        <a:xfrm>
          <a:off x="22110700" y="133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107314</xdr:rowOff>
    </xdr:from>
    <xdr:ext cx="534377" cy="259045"/>
    <xdr:sp macro="" textlink="">
      <xdr:nvSpPr>
        <xdr:cNvPr id="850" name="繰出金該当値テキスト"/>
        <xdr:cNvSpPr txBox="1"/>
      </xdr:nvSpPr>
      <xdr:spPr>
        <a:xfrm>
          <a:off x="22212300" y="13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109989</xdr:rowOff>
    </xdr:from>
    <xdr:to>
      <xdr:col>31</xdr:col>
      <xdr:colOff>85725</xdr:colOff>
      <xdr:row>78</xdr:row>
      <xdr:rowOff>40139</xdr:rowOff>
    </xdr:to>
    <xdr:sp macro="" textlink="">
      <xdr:nvSpPr>
        <xdr:cNvPr id="851" name="円/楕円 850"/>
        <xdr:cNvSpPr/>
      </xdr:nvSpPr>
      <xdr:spPr>
        <a:xfrm>
          <a:off x="21272500" y="133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31266</xdr:rowOff>
    </xdr:from>
    <xdr:ext cx="534377" cy="259045"/>
    <xdr:sp macro="" textlink="">
      <xdr:nvSpPr>
        <xdr:cNvPr id="852" name="テキスト ボックス 851"/>
        <xdr:cNvSpPr txBox="1"/>
      </xdr:nvSpPr>
      <xdr:spPr>
        <a:xfrm>
          <a:off x="21056111" y="134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153042</xdr:rowOff>
    </xdr:from>
    <xdr:to>
      <xdr:col>29</xdr:col>
      <xdr:colOff>568325</xdr:colOff>
      <xdr:row>78</xdr:row>
      <xdr:rowOff>83192</xdr:rowOff>
    </xdr:to>
    <xdr:sp macro="" textlink="">
      <xdr:nvSpPr>
        <xdr:cNvPr id="853" name="円/楕円 852"/>
        <xdr:cNvSpPr/>
      </xdr:nvSpPr>
      <xdr:spPr>
        <a:xfrm>
          <a:off x="20383500" y="133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74319</xdr:rowOff>
    </xdr:from>
    <xdr:ext cx="534377" cy="259045"/>
    <xdr:sp macro="" textlink="">
      <xdr:nvSpPr>
        <xdr:cNvPr id="854" name="テキスト ボックス 853"/>
        <xdr:cNvSpPr txBox="1"/>
      </xdr:nvSpPr>
      <xdr:spPr>
        <a:xfrm>
          <a:off x="20167111" y="134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14700</xdr:rowOff>
    </xdr:from>
    <xdr:to>
      <xdr:col>28</xdr:col>
      <xdr:colOff>365125</xdr:colOff>
      <xdr:row>78</xdr:row>
      <xdr:rowOff>116300</xdr:rowOff>
    </xdr:to>
    <xdr:sp macro="" textlink="">
      <xdr:nvSpPr>
        <xdr:cNvPr id="855" name="円/楕円 854"/>
        <xdr:cNvSpPr/>
      </xdr:nvSpPr>
      <xdr:spPr>
        <a:xfrm>
          <a:off x="19494500" y="133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107427</xdr:rowOff>
    </xdr:from>
    <xdr:ext cx="534377" cy="259045"/>
    <xdr:sp macro="" textlink="">
      <xdr:nvSpPr>
        <xdr:cNvPr id="856" name="テキスト ボックス 855"/>
        <xdr:cNvSpPr txBox="1"/>
      </xdr:nvSpPr>
      <xdr:spPr>
        <a:xfrm>
          <a:off x="19278111" y="134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169863</xdr:rowOff>
    </xdr:from>
    <xdr:to>
      <xdr:col>27</xdr:col>
      <xdr:colOff>161925</xdr:colOff>
      <xdr:row>78</xdr:row>
      <xdr:rowOff>100013</xdr:rowOff>
    </xdr:to>
    <xdr:sp macro="" textlink="">
      <xdr:nvSpPr>
        <xdr:cNvPr id="857" name="円/楕円 856"/>
        <xdr:cNvSpPr/>
      </xdr:nvSpPr>
      <xdr:spPr>
        <a:xfrm>
          <a:off x="18605500" y="133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91140</xdr:rowOff>
    </xdr:from>
    <xdr:ext cx="534377" cy="259045"/>
    <xdr:sp macro="" textlink="">
      <xdr:nvSpPr>
        <xdr:cNvPr id="858" name="テキスト ボックス 857"/>
        <xdr:cNvSpPr txBox="1"/>
      </xdr:nvSpPr>
      <xdr:spPr>
        <a:xfrm>
          <a:off x="18389111" y="134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445,183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円となっている。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人件費は、住民一人当たり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52,337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円となっており、前年度比で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7,320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円の減と大幅に低下し、類似団体平均を下回る結果となった。</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普通建設事業費についても、住民一人当たり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64,944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22,230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円の減、対Ｈ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年度比では約半分の水準まで低下し、ほぼ類似団体平均と同額程度となっている。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一方、扶助費は住民一人当たり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87,283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3,736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円の増、Ｈ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年度から毎年増加傾向となっており、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類似団体と比較し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高水準となっている。この要因は子育て支援策の充実が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主な要因である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と分析している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b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また、補助費等についても、住民一人当たり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75,547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9,225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円の大幅増となっているが、これは立地企業の大型投資により助成金が多額となったことが要因である。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さらに公債費については、類似団体で最高額であり、平均の約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倍と高水準で推移している状況であり、今後は一層の償還管理に努めていく必要がある。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50437</xdr:rowOff>
    </xdr:from>
    <xdr:to>
      <xdr:col>6</xdr:col>
      <xdr:colOff>511175</xdr:colOff>
      <xdr:row>34</xdr:row>
      <xdr:rowOff>37374</xdr:rowOff>
    </xdr:to>
    <xdr:cxnSp macro="">
      <xdr:nvCxnSpPr>
        <xdr:cNvPr id="63" name="直線コネクタ 62"/>
        <xdr:cNvCxnSpPr/>
      </xdr:nvCxnSpPr>
      <xdr:spPr>
        <a:xfrm>
          <a:off x="3797300" y="5536837"/>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11249</xdr:rowOff>
    </xdr:from>
    <xdr:to>
      <xdr:col>5</xdr:col>
      <xdr:colOff>358775</xdr:colOff>
      <xdr:row>32</xdr:row>
      <xdr:rowOff>50437</xdr:rowOff>
    </xdr:to>
    <xdr:cxnSp macro="">
      <xdr:nvCxnSpPr>
        <xdr:cNvPr id="66" name="直線コネクタ 65"/>
        <xdr:cNvCxnSpPr/>
      </xdr:nvCxnSpPr>
      <xdr:spPr>
        <a:xfrm>
          <a:off x="2908300" y="549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11249</xdr:rowOff>
    </xdr:from>
    <xdr:to>
      <xdr:col>4</xdr:col>
      <xdr:colOff>155575</xdr:colOff>
      <xdr:row>32</xdr:row>
      <xdr:rowOff>53703</xdr:rowOff>
    </xdr:to>
    <xdr:cxnSp macro="">
      <xdr:nvCxnSpPr>
        <xdr:cNvPr id="69" name="直線コネクタ 68"/>
        <xdr:cNvCxnSpPr/>
      </xdr:nvCxnSpPr>
      <xdr:spPr>
        <a:xfrm flipV="1">
          <a:off x="2019300" y="549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26489</xdr:rowOff>
    </xdr:from>
    <xdr:to>
      <xdr:col>2</xdr:col>
      <xdr:colOff>638175</xdr:colOff>
      <xdr:row>32</xdr:row>
      <xdr:rowOff>53703</xdr:rowOff>
    </xdr:to>
    <xdr:cxnSp macro="">
      <xdr:nvCxnSpPr>
        <xdr:cNvPr id="72" name="直線コネクタ 71"/>
        <xdr:cNvCxnSpPr/>
      </xdr:nvCxnSpPr>
      <xdr:spPr>
        <a:xfrm>
          <a:off x="1130300" y="5169989"/>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158024</xdr:rowOff>
    </xdr:from>
    <xdr:to>
      <xdr:col>6</xdr:col>
      <xdr:colOff>561975</xdr:colOff>
      <xdr:row>34</xdr:row>
      <xdr:rowOff>88174</xdr:rowOff>
    </xdr:to>
    <xdr:sp macro="" textlink="">
      <xdr:nvSpPr>
        <xdr:cNvPr id="82" name="円/楕円 81"/>
        <xdr:cNvSpPr/>
      </xdr:nvSpPr>
      <xdr:spPr>
        <a:xfrm>
          <a:off x="45847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9451</xdr:rowOff>
    </xdr:from>
    <xdr:ext cx="469744" cy="259045"/>
    <xdr:sp macro="" textlink="">
      <xdr:nvSpPr>
        <xdr:cNvPr id="83" name="議会費該当値テキスト"/>
        <xdr:cNvSpPr txBox="1"/>
      </xdr:nvSpPr>
      <xdr:spPr>
        <a:xfrm>
          <a:off x="4686300" y="56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171087</xdr:rowOff>
    </xdr:from>
    <xdr:to>
      <xdr:col>5</xdr:col>
      <xdr:colOff>409575</xdr:colOff>
      <xdr:row>32</xdr:row>
      <xdr:rowOff>101237</xdr:rowOff>
    </xdr:to>
    <xdr:sp macro="" textlink="">
      <xdr:nvSpPr>
        <xdr:cNvPr id="84" name="円/楕円 83"/>
        <xdr:cNvSpPr/>
      </xdr:nvSpPr>
      <xdr:spPr>
        <a:xfrm>
          <a:off x="3746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117764</xdr:rowOff>
    </xdr:from>
    <xdr:ext cx="469744" cy="259045"/>
    <xdr:sp macro="" textlink="">
      <xdr:nvSpPr>
        <xdr:cNvPr id="85" name="テキスト ボックス 84"/>
        <xdr:cNvSpPr txBox="1"/>
      </xdr:nvSpPr>
      <xdr:spPr>
        <a:xfrm>
          <a:off x="3562427"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131899</xdr:rowOff>
    </xdr:from>
    <xdr:to>
      <xdr:col>4</xdr:col>
      <xdr:colOff>206375</xdr:colOff>
      <xdr:row>32</xdr:row>
      <xdr:rowOff>62049</xdr:rowOff>
    </xdr:to>
    <xdr:sp macro="" textlink="">
      <xdr:nvSpPr>
        <xdr:cNvPr id="86" name="円/楕円 85"/>
        <xdr:cNvSpPr/>
      </xdr:nvSpPr>
      <xdr:spPr>
        <a:xfrm>
          <a:off x="2857500" y="54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78576</xdr:rowOff>
    </xdr:from>
    <xdr:ext cx="469744" cy="259045"/>
    <xdr:sp macro="" textlink="">
      <xdr:nvSpPr>
        <xdr:cNvPr id="87" name="テキスト ボックス 86"/>
        <xdr:cNvSpPr txBox="1"/>
      </xdr:nvSpPr>
      <xdr:spPr>
        <a:xfrm>
          <a:off x="2673427" y="52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2903</xdr:rowOff>
    </xdr:from>
    <xdr:to>
      <xdr:col>3</xdr:col>
      <xdr:colOff>3175</xdr:colOff>
      <xdr:row>32</xdr:row>
      <xdr:rowOff>104503</xdr:rowOff>
    </xdr:to>
    <xdr:sp macro="" textlink="">
      <xdr:nvSpPr>
        <xdr:cNvPr id="88" name="円/楕円 87"/>
        <xdr:cNvSpPr/>
      </xdr:nvSpPr>
      <xdr:spPr>
        <a:xfrm>
          <a:off x="1968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121030</xdr:rowOff>
    </xdr:from>
    <xdr:ext cx="469744" cy="259045"/>
    <xdr:sp macro="" textlink="">
      <xdr:nvSpPr>
        <xdr:cNvPr id="89" name="テキスト ボックス 88"/>
        <xdr:cNvSpPr txBox="1"/>
      </xdr:nvSpPr>
      <xdr:spPr>
        <a:xfrm>
          <a:off x="1784427" y="5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147139</xdr:rowOff>
    </xdr:from>
    <xdr:to>
      <xdr:col>1</xdr:col>
      <xdr:colOff>485775</xdr:colOff>
      <xdr:row>30</xdr:row>
      <xdr:rowOff>77289</xdr:rowOff>
    </xdr:to>
    <xdr:sp macro="" textlink="">
      <xdr:nvSpPr>
        <xdr:cNvPr id="90" name="円/楕円 89"/>
        <xdr:cNvSpPr/>
      </xdr:nvSpPr>
      <xdr:spPr>
        <a:xfrm>
          <a:off x="1079500" y="51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93816</xdr:rowOff>
    </xdr:from>
    <xdr:ext cx="469744" cy="259045"/>
    <xdr:sp macro="" textlink="">
      <xdr:nvSpPr>
        <xdr:cNvPr id="91" name="テキスト ボックス 90"/>
        <xdr:cNvSpPr txBox="1"/>
      </xdr:nvSpPr>
      <xdr:spPr>
        <a:xfrm>
          <a:off x="89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89239</xdr:rowOff>
    </xdr:from>
    <xdr:to>
      <xdr:col>6</xdr:col>
      <xdr:colOff>511175</xdr:colOff>
      <xdr:row>57</xdr:row>
      <xdr:rowOff>116785</xdr:rowOff>
    </xdr:to>
    <xdr:cxnSp macro="">
      <xdr:nvCxnSpPr>
        <xdr:cNvPr id="118" name="直線コネクタ 117"/>
        <xdr:cNvCxnSpPr/>
      </xdr:nvCxnSpPr>
      <xdr:spPr>
        <a:xfrm>
          <a:off x="3797300" y="9861889"/>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89239</xdr:rowOff>
    </xdr:from>
    <xdr:to>
      <xdr:col>5</xdr:col>
      <xdr:colOff>358775</xdr:colOff>
      <xdr:row>57</xdr:row>
      <xdr:rowOff>111106</xdr:rowOff>
    </xdr:to>
    <xdr:cxnSp macro="">
      <xdr:nvCxnSpPr>
        <xdr:cNvPr id="121" name="直線コネクタ 120"/>
        <xdr:cNvCxnSpPr/>
      </xdr:nvCxnSpPr>
      <xdr:spPr>
        <a:xfrm flipV="1">
          <a:off x="2908300" y="9861889"/>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89193</xdr:rowOff>
    </xdr:from>
    <xdr:to>
      <xdr:col>4</xdr:col>
      <xdr:colOff>155575</xdr:colOff>
      <xdr:row>57</xdr:row>
      <xdr:rowOff>111106</xdr:rowOff>
    </xdr:to>
    <xdr:cxnSp macro="">
      <xdr:nvCxnSpPr>
        <xdr:cNvPr id="124" name="直線コネクタ 123"/>
        <xdr:cNvCxnSpPr/>
      </xdr:nvCxnSpPr>
      <xdr:spPr>
        <a:xfrm>
          <a:off x="2019300" y="986184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89193</xdr:rowOff>
    </xdr:from>
    <xdr:to>
      <xdr:col>2</xdr:col>
      <xdr:colOff>638175</xdr:colOff>
      <xdr:row>57</xdr:row>
      <xdr:rowOff>111198</xdr:rowOff>
    </xdr:to>
    <xdr:cxnSp macro="">
      <xdr:nvCxnSpPr>
        <xdr:cNvPr id="127" name="直線コネクタ 126"/>
        <xdr:cNvCxnSpPr/>
      </xdr:nvCxnSpPr>
      <xdr:spPr>
        <a:xfrm flipV="1">
          <a:off x="1130300" y="9861843"/>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65985</xdr:rowOff>
    </xdr:from>
    <xdr:to>
      <xdr:col>6</xdr:col>
      <xdr:colOff>561975</xdr:colOff>
      <xdr:row>57</xdr:row>
      <xdr:rowOff>167585</xdr:rowOff>
    </xdr:to>
    <xdr:sp macro="" textlink="">
      <xdr:nvSpPr>
        <xdr:cNvPr id="137" name="円/楕円 136"/>
        <xdr:cNvSpPr/>
      </xdr:nvSpPr>
      <xdr:spPr>
        <a:xfrm>
          <a:off x="4584700" y="98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168578</xdr:rowOff>
    </xdr:from>
    <xdr:ext cx="534377" cy="259045"/>
    <xdr:sp macro="" textlink="">
      <xdr:nvSpPr>
        <xdr:cNvPr id="138" name="総務費該当値テキスト"/>
        <xdr:cNvSpPr txBox="1"/>
      </xdr:nvSpPr>
      <xdr:spPr>
        <a:xfrm>
          <a:off x="4686300"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38439</xdr:rowOff>
    </xdr:from>
    <xdr:to>
      <xdr:col>5</xdr:col>
      <xdr:colOff>409575</xdr:colOff>
      <xdr:row>57</xdr:row>
      <xdr:rowOff>140039</xdr:rowOff>
    </xdr:to>
    <xdr:sp macro="" textlink="">
      <xdr:nvSpPr>
        <xdr:cNvPr id="139" name="円/楕円 138"/>
        <xdr:cNvSpPr/>
      </xdr:nvSpPr>
      <xdr:spPr>
        <a:xfrm>
          <a:off x="3746500" y="98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156566</xdr:rowOff>
    </xdr:from>
    <xdr:ext cx="534377" cy="259045"/>
    <xdr:sp macro="" textlink="">
      <xdr:nvSpPr>
        <xdr:cNvPr id="140" name="テキスト ボックス 139"/>
        <xdr:cNvSpPr txBox="1"/>
      </xdr:nvSpPr>
      <xdr:spPr>
        <a:xfrm>
          <a:off x="3530111" y="95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60306</xdr:rowOff>
    </xdr:from>
    <xdr:to>
      <xdr:col>4</xdr:col>
      <xdr:colOff>206375</xdr:colOff>
      <xdr:row>57</xdr:row>
      <xdr:rowOff>161906</xdr:rowOff>
    </xdr:to>
    <xdr:sp macro="" textlink="">
      <xdr:nvSpPr>
        <xdr:cNvPr id="141" name="円/楕円 140"/>
        <xdr:cNvSpPr/>
      </xdr:nvSpPr>
      <xdr:spPr>
        <a:xfrm>
          <a:off x="2857500" y="98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153033</xdr:rowOff>
    </xdr:from>
    <xdr:ext cx="534377" cy="259045"/>
    <xdr:sp macro="" textlink="">
      <xdr:nvSpPr>
        <xdr:cNvPr id="142" name="テキスト ボックス 141"/>
        <xdr:cNvSpPr txBox="1"/>
      </xdr:nvSpPr>
      <xdr:spPr>
        <a:xfrm>
          <a:off x="2641111" y="99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38393</xdr:rowOff>
    </xdr:from>
    <xdr:to>
      <xdr:col>3</xdr:col>
      <xdr:colOff>3175</xdr:colOff>
      <xdr:row>57</xdr:row>
      <xdr:rowOff>139993</xdr:rowOff>
    </xdr:to>
    <xdr:sp macro="" textlink="">
      <xdr:nvSpPr>
        <xdr:cNvPr id="143" name="円/楕円 142"/>
        <xdr:cNvSpPr/>
      </xdr:nvSpPr>
      <xdr:spPr>
        <a:xfrm>
          <a:off x="1968500" y="98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156520</xdr:rowOff>
    </xdr:from>
    <xdr:ext cx="534377" cy="259045"/>
    <xdr:sp macro="" textlink="">
      <xdr:nvSpPr>
        <xdr:cNvPr id="144" name="テキスト ボックス 143"/>
        <xdr:cNvSpPr txBox="1"/>
      </xdr:nvSpPr>
      <xdr:spPr>
        <a:xfrm>
          <a:off x="1752111" y="95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60398</xdr:rowOff>
    </xdr:from>
    <xdr:to>
      <xdr:col>1</xdr:col>
      <xdr:colOff>485775</xdr:colOff>
      <xdr:row>57</xdr:row>
      <xdr:rowOff>161998</xdr:rowOff>
    </xdr:to>
    <xdr:sp macro="" textlink="">
      <xdr:nvSpPr>
        <xdr:cNvPr id="145" name="円/楕円 144"/>
        <xdr:cNvSpPr/>
      </xdr:nvSpPr>
      <xdr:spPr>
        <a:xfrm>
          <a:off x="1079500" y="98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153125</xdr:rowOff>
    </xdr:from>
    <xdr:ext cx="534377" cy="259045"/>
    <xdr:sp macro="" textlink="">
      <xdr:nvSpPr>
        <xdr:cNvPr id="146" name="テキスト ボックス 145"/>
        <xdr:cNvSpPr txBox="1"/>
      </xdr:nvSpPr>
      <xdr:spPr>
        <a:xfrm>
          <a:off x="863111" y="99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139453</xdr:rowOff>
    </xdr:from>
    <xdr:to>
      <xdr:col>6</xdr:col>
      <xdr:colOff>511175</xdr:colOff>
      <xdr:row>74</xdr:row>
      <xdr:rowOff>166942</xdr:rowOff>
    </xdr:to>
    <xdr:cxnSp macro="">
      <xdr:nvCxnSpPr>
        <xdr:cNvPr id="176" name="直線コネクタ 175"/>
        <xdr:cNvCxnSpPr/>
      </xdr:nvCxnSpPr>
      <xdr:spPr>
        <a:xfrm>
          <a:off x="3797300" y="12655303"/>
          <a:ext cx="838200" cy="19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139453</xdr:rowOff>
    </xdr:from>
    <xdr:to>
      <xdr:col>5</xdr:col>
      <xdr:colOff>358775</xdr:colOff>
      <xdr:row>74</xdr:row>
      <xdr:rowOff>62243</xdr:rowOff>
    </xdr:to>
    <xdr:cxnSp macro="">
      <xdr:nvCxnSpPr>
        <xdr:cNvPr id="179" name="直線コネクタ 178"/>
        <xdr:cNvCxnSpPr/>
      </xdr:nvCxnSpPr>
      <xdr:spPr>
        <a:xfrm flipV="1">
          <a:off x="2908300" y="1265530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62243</xdr:rowOff>
    </xdr:from>
    <xdr:to>
      <xdr:col>4</xdr:col>
      <xdr:colOff>155575</xdr:colOff>
      <xdr:row>75</xdr:row>
      <xdr:rowOff>65177</xdr:rowOff>
    </xdr:to>
    <xdr:cxnSp macro="">
      <xdr:nvCxnSpPr>
        <xdr:cNvPr id="182" name="直線コネクタ 181"/>
        <xdr:cNvCxnSpPr/>
      </xdr:nvCxnSpPr>
      <xdr:spPr>
        <a:xfrm flipV="1">
          <a:off x="2019300" y="12749543"/>
          <a:ext cx="889000" cy="1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155453</xdr:rowOff>
    </xdr:from>
    <xdr:ext cx="599010" cy="259045"/>
    <xdr:sp macro="" textlink="">
      <xdr:nvSpPr>
        <xdr:cNvPr id="184" name="テキスト ボックス 183"/>
        <xdr:cNvSpPr txBox="1"/>
      </xdr:nvSpPr>
      <xdr:spPr>
        <a:xfrm>
          <a:off x="2608794"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65177</xdr:rowOff>
    </xdr:from>
    <xdr:to>
      <xdr:col>2</xdr:col>
      <xdr:colOff>638175</xdr:colOff>
      <xdr:row>76</xdr:row>
      <xdr:rowOff>39649</xdr:rowOff>
    </xdr:to>
    <xdr:cxnSp macro="">
      <xdr:nvCxnSpPr>
        <xdr:cNvPr id="185" name="直線コネクタ 184"/>
        <xdr:cNvCxnSpPr/>
      </xdr:nvCxnSpPr>
      <xdr:spPr>
        <a:xfrm flipV="1">
          <a:off x="1130300" y="12923927"/>
          <a:ext cx="889000" cy="14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161777</xdr:rowOff>
    </xdr:from>
    <xdr:ext cx="599010" cy="259045"/>
    <xdr:sp macro="" textlink="">
      <xdr:nvSpPr>
        <xdr:cNvPr id="187" name="テキスト ボックス 186"/>
        <xdr:cNvSpPr txBox="1"/>
      </xdr:nvSpPr>
      <xdr:spPr>
        <a:xfrm>
          <a:off x="1719794"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116142</xdr:rowOff>
    </xdr:from>
    <xdr:to>
      <xdr:col>6</xdr:col>
      <xdr:colOff>561975</xdr:colOff>
      <xdr:row>75</xdr:row>
      <xdr:rowOff>46292</xdr:rowOff>
    </xdr:to>
    <xdr:sp macro="" textlink="">
      <xdr:nvSpPr>
        <xdr:cNvPr id="195" name="円/楕円 194"/>
        <xdr:cNvSpPr/>
      </xdr:nvSpPr>
      <xdr:spPr>
        <a:xfrm>
          <a:off x="4584700" y="128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139019</xdr:rowOff>
    </xdr:from>
    <xdr:ext cx="599010" cy="259045"/>
    <xdr:sp macro="" textlink="">
      <xdr:nvSpPr>
        <xdr:cNvPr id="196" name="民生費該当値テキスト"/>
        <xdr:cNvSpPr txBox="1"/>
      </xdr:nvSpPr>
      <xdr:spPr>
        <a:xfrm>
          <a:off x="4686300" y="126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138,570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88653</xdr:rowOff>
    </xdr:from>
    <xdr:to>
      <xdr:col>5</xdr:col>
      <xdr:colOff>409575</xdr:colOff>
      <xdr:row>74</xdr:row>
      <xdr:rowOff>18803</xdr:rowOff>
    </xdr:to>
    <xdr:sp macro="" textlink="">
      <xdr:nvSpPr>
        <xdr:cNvPr id="197" name="円/楕円 196"/>
        <xdr:cNvSpPr/>
      </xdr:nvSpPr>
      <xdr:spPr>
        <a:xfrm>
          <a:off x="3746500" y="126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35330</xdr:rowOff>
    </xdr:from>
    <xdr:ext cx="599010" cy="259045"/>
    <xdr:sp macro="" textlink="">
      <xdr:nvSpPr>
        <xdr:cNvPr id="198" name="テキスト ボックス 197"/>
        <xdr:cNvSpPr txBox="1"/>
      </xdr:nvSpPr>
      <xdr:spPr>
        <a:xfrm>
          <a:off x="3497794" y="1237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11443</xdr:rowOff>
    </xdr:from>
    <xdr:to>
      <xdr:col>4</xdr:col>
      <xdr:colOff>206375</xdr:colOff>
      <xdr:row>74</xdr:row>
      <xdr:rowOff>113043</xdr:rowOff>
    </xdr:to>
    <xdr:sp macro="" textlink="">
      <xdr:nvSpPr>
        <xdr:cNvPr id="199" name="円/楕円 198"/>
        <xdr:cNvSpPr/>
      </xdr:nvSpPr>
      <xdr:spPr>
        <a:xfrm>
          <a:off x="2857500" y="126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129570</xdr:rowOff>
    </xdr:from>
    <xdr:ext cx="599010" cy="259045"/>
    <xdr:sp macro="" textlink="">
      <xdr:nvSpPr>
        <xdr:cNvPr id="200" name="テキスト ボックス 199"/>
        <xdr:cNvSpPr txBox="1"/>
      </xdr:nvSpPr>
      <xdr:spPr>
        <a:xfrm>
          <a:off x="2608794" y="124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14377</xdr:rowOff>
    </xdr:from>
    <xdr:to>
      <xdr:col>3</xdr:col>
      <xdr:colOff>3175</xdr:colOff>
      <xdr:row>75</xdr:row>
      <xdr:rowOff>115977</xdr:rowOff>
    </xdr:to>
    <xdr:sp macro="" textlink="">
      <xdr:nvSpPr>
        <xdr:cNvPr id="201" name="円/楕円 200"/>
        <xdr:cNvSpPr/>
      </xdr:nvSpPr>
      <xdr:spPr>
        <a:xfrm>
          <a:off x="1968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132504</xdr:rowOff>
    </xdr:from>
    <xdr:ext cx="599010" cy="259045"/>
    <xdr:sp macro="" textlink="">
      <xdr:nvSpPr>
        <xdr:cNvPr id="202" name="テキスト ボックス 201"/>
        <xdr:cNvSpPr txBox="1"/>
      </xdr:nvSpPr>
      <xdr:spPr>
        <a:xfrm>
          <a:off x="1719794" y="1264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134,912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160299</xdr:rowOff>
    </xdr:from>
    <xdr:to>
      <xdr:col>1</xdr:col>
      <xdr:colOff>485775</xdr:colOff>
      <xdr:row>76</xdr:row>
      <xdr:rowOff>90449</xdr:rowOff>
    </xdr:to>
    <xdr:sp macro="" textlink="">
      <xdr:nvSpPr>
        <xdr:cNvPr id="203" name="円/楕円 202"/>
        <xdr:cNvSpPr/>
      </xdr:nvSpPr>
      <xdr:spPr>
        <a:xfrm>
          <a:off x="1079500" y="130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81576</xdr:rowOff>
    </xdr:from>
    <xdr:ext cx="599010" cy="259045"/>
    <xdr:sp macro="" textlink="">
      <xdr:nvSpPr>
        <xdr:cNvPr id="204" name="テキスト ボックス 203"/>
        <xdr:cNvSpPr txBox="1"/>
      </xdr:nvSpPr>
      <xdr:spPr>
        <a:xfrm>
          <a:off x="830794" y="1311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119202</xdr:rowOff>
    </xdr:from>
    <xdr:to>
      <xdr:col>6</xdr:col>
      <xdr:colOff>511175</xdr:colOff>
      <xdr:row>96</xdr:row>
      <xdr:rowOff>131318</xdr:rowOff>
    </xdr:to>
    <xdr:cxnSp macro="">
      <xdr:nvCxnSpPr>
        <xdr:cNvPr id="234" name="直線コネクタ 233"/>
        <xdr:cNvCxnSpPr/>
      </xdr:nvCxnSpPr>
      <xdr:spPr>
        <a:xfrm>
          <a:off x="3797300" y="16578402"/>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119202</xdr:rowOff>
    </xdr:from>
    <xdr:to>
      <xdr:col>5</xdr:col>
      <xdr:colOff>358775</xdr:colOff>
      <xdr:row>96</xdr:row>
      <xdr:rowOff>163894</xdr:rowOff>
    </xdr:to>
    <xdr:cxnSp macro="">
      <xdr:nvCxnSpPr>
        <xdr:cNvPr id="237" name="直線コネクタ 236"/>
        <xdr:cNvCxnSpPr/>
      </xdr:nvCxnSpPr>
      <xdr:spPr>
        <a:xfrm flipV="1">
          <a:off x="2908300" y="1657840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163894</xdr:rowOff>
    </xdr:from>
    <xdr:to>
      <xdr:col>4</xdr:col>
      <xdr:colOff>155575</xdr:colOff>
      <xdr:row>97</xdr:row>
      <xdr:rowOff>12751</xdr:rowOff>
    </xdr:to>
    <xdr:cxnSp macro="">
      <xdr:nvCxnSpPr>
        <xdr:cNvPr id="240" name="直線コネクタ 239"/>
        <xdr:cNvCxnSpPr/>
      </xdr:nvCxnSpPr>
      <xdr:spPr>
        <a:xfrm flipV="1">
          <a:off x="2019300" y="16623094"/>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11607</xdr:rowOff>
    </xdr:from>
    <xdr:to>
      <xdr:col>2</xdr:col>
      <xdr:colOff>638175</xdr:colOff>
      <xdr:row>97</xdr:row>
      <xdr:rowOff>12751</xdr:rowOff>
    </xdr:to>
    <xdr:cxnSp macro="">
      <xdr:nvCxnSpPr>
        <xdr:cNvPr id="243" name="直線コネクタ 242"/>
        <xdr:cNvCxnSpPr/>
      </xdr:nvCxnSpPr>
      <xdr:spPr>
        <a:xfrm>
          <a:off x="1130300" y="16470807"/>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80518</xdr:rowOff>
    </xdr:from>
    <xdr:to>
      <xdr:col>6</xdr:col>
      <xdr:colOff>561975</xdr:colOff>
      <xdr:row>97</xdr:row>
      <xdr:rowOff>10668</xdr:rowOff>
    </xdr:to>
    <xdr:sp macro="" textlink="">
      <xdr:nvSpPr>
        <xdr:cNvPr id="253" name="円/楕円 252"/>
        <xdr:cNvSpPr/>
      </xdr:nvSpPr>
      <xdr:spPr>
        <a:xfrm>
          <a:off x="45847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58945</xdr:rowOff>
    </xdr:from>
    <xdr:ext cx="534377" cy="259045"/>
    <xdr:sp macro="" textlink="">
      <xdr:nvSpPr>
        <xdr:cNvPr id="254" name="衛生費該当値テキスト"/>
        <xdr:cNvSpPr txBox="1"/>
      </xdr:nvSpPr>
      <xdr:spPr>
        <a:xfrm>
          <a:off x="4686300" y="1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68402</xdr:rowOff>
    </xdr:from>
    <xdr:to>
      <xdr:col>5</xdr:col>
      <xdr:colOff>409575</xdr:colOff>
      <xdr:row>96</xdr:row>
      <xdr:rowOff>170002</xdr:rowOff>
    </xdr:to>
    <xdr:sp macro="" textlink="">
      <xdr:nvSpPr>
        <xdr:cNvPr id="255" name="円/楕円 254"/>
        <xdr:cNvSpPr/>
      </xdr:nvSpPr>
      <xdr:spPr>
        <a:xfrm>
          <a:off x="3746500" y="165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161129</xdr:rowOff>
    </xdr:from>
    <xdr:ext cx="534377" cy="259045"/>
    <xdr:sp macro="" textlink="">
      <xdr:nvSpPr>
        <xdr:cNvPr id="256" name="テキスト ボックス 255"/>
        <xdr:cNvSpPr txBox="1"/>
      </xdr:nvSpPr>
      <xdr:spPr>
        <a:xfrm>
          <a:off x="3530111" y="166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113094</xdr:rowOff>
    </xdr:from>
    <xdr:to>
      <xdr:col>4</xdr:col>
      <xdr:colOff>206375</xdr:colOff>
      <xdr:row>97</xdr:row>
      <xdr:rowOff>43244</xdr:rowOff>
    </xdr:to>
    <xdr:sp macro="" textlink="">
      <xdr:nvSpPr>
        <xdr:cNvPr id="257" name="円/楕円 256"/>
        <xdr:cNvSpPr/>
      </xdr:nvSpPr>
      <xdr:spPr>
        <a:xfrm>
          <a:off x="2857500" y="16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34371</xdr:rowOff>
    </xdr:from>
    <xdr:ext cx="534377" cy="259045"/>
    <xdr:sp macro="" textlink="">
      <xdr:nvSpPr>
        <xdr:cNvPr id="258" name="テキスト ボックス 257"/>
        <xdr:cNvSpPr txBox="1"/>
      </xdr:nvSpPr>
      <xdr:spPr>
        <a:xfrm>
          <a:off x="2641111" y="166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133401</xdr:rowOff>
    </xdr:from>
    <xdr:to>
      <xdr:col>3</xdr:col>
      <xdr:colOff>3175</xdr:colOff>
      <xdr:row>97</xdr:row>
      <xdr:rowOff>63551</xdr:rowOff>
    </xdr:to>
    <xdr:sp macro="" textlink="">
      <xdr:nvSpPr>
        <xdr:cNvPr id="259" name="円/楕円 258"/>
        <xdr:cNvSpPr/>
      </xdr:nvSpPr>
      <xdr:spPr>
        <a:xfrm>
          <a:off x="1968500" y="165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54678</xdr:rowOff>
    </xdr:from>
    <xdr:ext cx="534377" cy="259045"/>
    <xdr:sp macro="" textlink="">
      <xdr:nvSpPr>
        <xdr:cNvPr id="260" name="テキスト ボックス 259"/>
        <xdr:cNvSpPr txBox="1"/>
      </xdr:nvSpPr>
      <xdr:spPr>
        <a:xfrm>
          <a:off x="1752111" y="166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132257</xdr:rowOff>
    </xdr:from>
    <xdr:to>
      <xdr:col>1</xdr:col>
      <xdr:colOff>485775</xdr:colOff>
      <xdr:row>96</xdr:row>
      <xdr:rowOff>62407</xdr:rowOff>
    </xdr:to>
    <xdr:sp macro="" textlink="">
      <xdr:nvSpPr>
        <xdr:cNvPr id="261" name="円/楕円 260"/>
        <xdr:cNvSpPr/>
      </xdr:nvSpPr>
      <xdr:spPr>
        <a:xfrm>
          <a:off x="1079500" y="164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78934</xdr:rowOff>
    </xdr:from>
    <xdr:ext cx="534377" cy="259045"/>
    <xdr:sp macro="" textlink="">
      <xdr:nvSpPr>
        <xdr:cNvPr id="262" name="テキスト ボックス 261"/>
        <xdr:cNvSpPr txBox="1"/>
      </xdr:nvSpPr>
      <xdr:spPr>
        <a:xfrm>
          <a:off x="863111" y="161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10389</xdr:rowOff>
    </xdr:from>
    <xdr:to>
      <xdr:col>15</xdr:col>
      <xdr:colOff>180975</xdr:colOff>
      <xdr:row>39</xdr:row>
      <xdr:rowOff>37668</xdr:rowOff>
    </xdr:to>
    <xdr:cxnSp macro="">
      <xdr:nvCxnSpPr>
        <xdr:cNvPr id="291" name="直線コネクタ 290"/>
        <xdr:cNvCxnSpPr/>
      </xdr:nvCxnSpPr>
      <xdr:spPr>
        <a:xfrm>
          <a:off x="9639300" y="6696939"/>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157835</xdr:rowOff>
    </xdr:from>
    <xdr:to>
      <xdr:col>14</xdr:col>
      <xdr:colOff>28575</xdr:colOff>
      <xdr:row>39</xdr:row>
      <xdr:rowOff>10389</xdr:rowOff>
    </xdr:to>
    <xdr:cxnSp macro="">
      <xdr:nvCxnSpPr>
        <xdr:cNvPr id="294" name="直線コネクタ 293"/>
        <xdr:cNvCxnSpPr/>
      </xdr:nvCxnSpPr>
      <xdr:spPr>
        <a:xfrm>
          <a:off x="8750300" y="667293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154025</xdr:rowOff>
    </xdr:from>
    <xdr:to>
      <xdr:col>12</xdr:col>
      <xdr:colOff>511175</xdr:colOff>
      <xdr:row>38</xdr:row>
      <xdr:rowOff>157835</xdr:rowOff>
    </xdr:to>
    <xdr:cxnSp macro="">
      <xdr:nvCxnSpPr>
        <xdr:cNvPr id="297" name="直線コネクタ 296"/>
        <xdr:cNvCxnSpPr/>
      </xdr:nvCxnSpPr>
      <xdr:spPr>
        <a:xfrm>
          <a:off x="7861300" y="6669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122860</xdr:rowOff>
    </xdr:from>
    <xdr:to>
      <xdr:col>11</xdr:col>
      <xdr:colOff>307975</xdr:colOff>
      <xdr:row>38</xdr:row>
      <xdr:rowOff>154025</xdr:rowOff>
    </xdr:to>
    <xdr:cxnSp macro="">
      <xdr:nvCxnSpPr>
        <xdr:cNvPr id="300" name="直線コネクタ 299"/>
        <xdr:cNvCxnSpPr/>
      </xdr:nvCxnSpPr>
      <xdr:spPr>
        <a:xfrm>
          <a:off x="6972300" y="6637960"/>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158318</xdr:rowOff>
    </xdr:from>
    <xdr:to>
      <xdr:col>15</xdr:col>
      <xdr:colOff>231775</xdr:colOff>
      <xdr:row>39</xdr:row>
      <xdr:rowOff>88468</xdr:rowOff>
    </xdr:to>
    <xdr:sp macro="" textlink="">
      <xdr:nvSpPr>
        <xdr:cNvPr id="310" name="円/楕円 309"/>
        <xdr:cNvSpPr/>
      </xdr:nvSpPr>
      <xdr:spPr>
        <a:xfrm>
          <a:off x="104267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73245</xdr:rowOff>
    </xdr:from>
    <xdr:ext cx="313932" cy="259045"/>
    <xdr:sp macro="" textlink="">
      <xdr:nvSpPr>
        <xdr:cNvPr id="311" name="労働費該当値テキスト"/>
        <xdr:cNvSpPr txBox="1"/>
      </xdr:nvSpPr>
      <xdr:spPr>
        <a:xfrm>
          <a:off x="10528300" y="65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131039</xdr:rowOff>
    </xdr:from>
    <xdr:to>
      <xdr:col>14</xdr:col>
      <xdr:colOff>79375</xdr:colOff>
      <xdr:row>39</xdr:row>
      <xdr:rowOff>61189</xdr:rowOff>
    </xdr:to>
    <xdr:sp macro="" textlink="">
      <xdr:nvSpPr>
        <xdr:cNvPr id="312" name="円/楕円 311"/>
        <xdr:cNvSpPr/>
      </xdr:nvSpPr>
      <xdr:spPr>
        <a:xfrm>
          <a:off x="9588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52316</xdr:rowOff>
    </xdr:from>
    <xdr:ext cx="378565" cy="259045"/>
    <xdr:sp macro="" textlink="">
      <xdr:nvSpPr>
        <xdr:cNvPr id="313" name="テキスト ボックス 312"/>
        <xdr:cNvSpPr txBox="1"/>
      </xdr:nvSpPr>
      <xdr:spPr>
        <a:xfrm>
          <a:off x="9450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107035</xdr:rowOff>
    </xdr:from>
    <xdr:to>
      <xdr:col>12</xdr:col>
      <xdr:colOff>561975</xdr:colOff>
      <xdr:row>39</xdr:row>
      <xdr:rowOff>37185</xdr:rowOff>
    </xdr:to>
    <xdr:sp macro="" textlink="">
      <xdr:nvSpPr>
        <xdr:cNvPr id="314" name="円/楕円 313"/>
        <xdr:cNvSpPr/>
      </xdr:nvSpPr>
      <xdr:spPr>
        <a:xfrm>
          <a:off x="8699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28312</xdr:rowOff>
    </xdr:from>
    <xdr:ext cx="378565" cy="259045"/>
    <xdr:sp macro="" textlink="">
      <xdr:nvSpPr>
        <xdr:cNvPr id="315" name="テキスト ボックス 314"/>
        <xdr:cNvSpPr txBox="1"/>
      </xdr:nvSpPr>
      <xdr:spPr>
        <a:xfrm>
          <a:off x="8561017" y="671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103225</xdr:rowOff>
    </xdr:from>
    <xdr:to>
      <xdr:col>11</xdr:col>
      <xdr:colOff>358775</xdr:colOff>
      <xdr:row>39</xdr:row>
      <xdr:rowOff>33375</xdr:rowOff>
    </xdr:to>
    <xdr:sp macro="" textlink="">
      <xdr:nvSpPr>
        <xdr:cNvPr id="316" name="円/楕円 315"/>
        <xdr:cNvSpPr/>
      </xdr:nvSpPr>
      <xdr:spPr>
        <a:xfrm>
          <a:off x="7810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24502</xdr:rowOff>
    </xdr:from>
    <xdr:ext cx="378565" cy="259045"/>
    <xdr:sp macro="" textlink="">
      <xdr:nvSpPr>
        <xdr:cNvPr id="317" name="テキスト ボックス 316"/>
        <xdr:cNvSpPr txBox="1"/>
      </xdr:nvSpPr>
      <xdr:spPr>
        <a:xfrm>
          <a:off x="7672017" y="67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72060</xdr:rowOff>
    </xdr:from>
    <xdr:to>
      <xdr:col>10</xdr:col>
      <xdr:colOff>155575</xdr:colOff>
      <xdr:row>39</xdr:row>
      <xdr:rowOff>2210</xdr:rowOff>
    </xdr:to>
    <xdr:sp macro="" textlink="">
      <xdr:nvSpPr>
        <xdr:cNvPr id="318" name="円/楕円 317"/>
        <xdr:cNvSpPr/>
      </xdr:nvSpPr>
      <xdr:spPr>
        <a:xfrm>
          <a:off x="6921500" y="65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164787</xdr:rowOff>
    </xdr:from>
    <xdr:ext cx="469744" cy="259045"/>
    <xdr:sp macro="" textlink="">
      <xdr:nvSpPr>
        <xdr:cNvPr id="319" name="テキスト ボックス 318"/>
        <xdr:cNvSpPr txBox="1"/>
      </xdr:nvSpPr>
      <xdr:spPr>
        <a:xfrm>
          <a:off x="6737427"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164960</xdr:rowOff>
    </xdr:from>
    <xdr:to>
      <xdr:col>15</xdr:col>
      <xdr:colOff>180975</xdr:colOff>
      <xdr:row>57</xdr:row>
      <xdr:rowOff>54508</xdr:rowOff>
    </xdr:to>
    <xdr:cxnSp macro="">
      <xdr:nvCxnSpPr>
        <xdr:cNvPr id="348" name="直線コネクタ 347"/>
        <xdr:cNvCxnSpPr/>
      </xdr:nvCxnSpPr>
      <xdr:spPr>
        <a:xfrm flipV="1">
          <a:off x="9639300" y="9766160"/>
          <a:ext cx="8382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54508</xdr:rowOff>
    </xdr:from>
    <xdr:to>
      <xdr:col>14</xdr:col>
      <xdr:colOff>28575</xdr:colOff>
      <xdr:row>57</xdr:row>
      <xdr:rowOff>82512</xdr:rowOff>
    </xdr:to>
    <xdr:cxnSp macro="">
      <xdr:nvCxnSpPr>
        <xdr:cNvPr id="351" name="直線コネクタ 350"/>
        <xdr:cNvCxnSpPr/>
      </xdr:nvCxnSpPr>
      <xdr:spPr>
        <a:xfrm flipV="1">
          <a:off x="8750300" y="9827158"/>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60185</xdr:rowOff>
    </xdr:from>
    <xdr:to>
      <xdr:col>12</xdr:col>
      <xdr:colOff>511175</xdr:colOff>
      <xdr:row>57</xdr:row>
      <xdr:rowOff>82512</xdr:rowOff>
    </xdr:to>
    <xdr:cxnSp macro="">
      <xdr:nvCxnSpPr>
        <xdr:cNvPr id="354" name="直線コネクタ 353"/>
        <xdr:cNvCxnSpPr/>
      </xdr:nvCxnSpPr>
      <xdr:spPr>
        <a:xfrm>
          <a:off x="7861300" y="9661385"/>
          <a:ext cx="8890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60185</xdr:rowOff>
    </xdr:from>
    <xdr:to>
      <xdr:col>11</xdr:col>
      <xdr:colOff>307975</xdr:colOff>
      <xdr:row>57</xdr:row>
      <xdr:rowOff>109068</xdr:rowOff>
    </xdr:to>
    <xdr:cxnSp macro="">
      <xdr:nvCxnSpPr>
        <xdr:cNvPr id="357" name="直線コネクタ 356"/>
        <xdr:cNvCxnSpPr/>
      </xdr:nvCxnSpPr>
      <xdr:spPr>
        <a:xfrm flipV="1">
          <a:off x="6972300" y="9661385"/>
          <a:ext cx="889000" cy="2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9" name="テキスト ボックス 358"/>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1" name="テキスト ボックス 360"/>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114160</xdr:rowOff>
    </xdr:from>
    <xdr:to>
      <xdr:col>15</xdr:col>
      <xdr:colOff>231775</xdr:colOff>
      <xdr:row>57</xdr:row>
      <xdr:rowOff>44310</xdr:rowOff>
    </xdr:to>
    <xdr:sp macro="" textlink="">
      <xdr:nvSpPr>
        <xdr:cNvPr id="367" name="円/楕円 366"/>
        <xdr:cNvSpPr/>
      </xdr:nvSpPr>
      <xdr:spPr>
        <a:xfrm>
          <a:off x="10426700" y="9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137037</xdr:rowOff>
    </xdr:from>
    <xdr:ext cx="534377" cy="259045"/>
    <xdr:sp macro="" textlink="">
      <xdr:nvSpPr>
        <xdr:cNvPr id="368" name="農林水産業費該当値テキスト"/>
        <xdr:cNvSpPr txBox="1"/>
      </xdr:nvSpPr>
      <xdr:spPr>
        <a:xfrm>
          <a:off x="10528300" y="95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3708</xdr:rowOff>
    </xdr:from>
    <xdr:to>
      <xdr:col>14</xdr:col>
      <xdr:colOff>79375</xdr:colOff>
      <xdr:row>57</xdr:row>
      <xdr:rowOff>105308</xdr:rowOff>
    </xdr:to>
    <xdr:sp macro="" textlink="">
      <xdr:nvSpPr>
        <xdr:cNvPr id="369" name="円/楕円 368"/>
        <xdr:cNvSpPr/>
      </xdr:nvSpPr>
      <xdr:spPr>
        <a:xfrm>
          <a:off x="9588500" y="97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121835</xdr:rowOff>
    </xdr:from>
    <xdr:ext cx="469744" cy="259045"/>
    <xdr:sp macro="" textlink="">
      <xdr:nvSpPr>
        <xdr:cNvPr id="370" name="テキスト ボックス 369"/>
        <xdr:cNvSpPr txBox="1"/>
      </xdr:nvSpPr>
      <xdr:spPr>
        <a:xfrm>
          <a:off x="9404427" y="955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31712</xdr:rowOff>
    </xdr:from>
    <xdr:to>
      <xdr:col>12</xdr:col>
      <xdr:colOff>561975</xdr:colOff>
      <xdr:row>57</xdr:row>
      <xdr:rowOff>133312</xdr:rowOff>
    </xdr:to>
    <xdr:sp macro="" textlink="">
      <xdr:nvSpPr>
        <xdr:cNvPr id="371" name="円/楕円 370"/>
        <xdr:cNvSpPr/>
      </xdr:nvSpPr>
      <xdr:spPr>
        <a:xfrm>
          <a:off x="8699500" y="98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124439</xdr:rowOff>
    </xdr:from>
    <xdr:ext cx="469744" cy="259045"/>
    <xdr:sp macro="" textlink="">
      <xdr:nvSpPr>
        <xdr:cNvPr id="372" name="テキスト ボックス 371"/>
        <xdr:cNvSpPr txBox="1"/>
      </xdr:nvSpPr>
      <xdr:spPr>
        <a:xfrm>
          <a:off x="8515427" y="989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9385</xdr:rowOff>
    </xdr:from>
    <xdr:to>
      <xdr:col>11</xdr:col>
      <xdr:colOff>358775</xdr:colOff>
      <xdr:row>56</xdr:row>
      <xdr:rowOff>110985</xdr:rowOff>
    </xdr:to>
    <xdr:sp macro="" textlink="">
      <xdr:nvSpPr>
        <xdr:cNvPr id="373" name="円/楕円 372"/>
        <xdr:cNvSpPr/>
      </xdr:nvSpPr>
      <xdr:spPr>
        <a:xfrm>
          <a:off x="7810500" y="9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127512</xdr:rowOff>
    </xdr:from>
    <xdr:ext cx="534377" cy="259045"/>
    <xdr:sp macro="" textlink="">
      <xdr:nvSpPr>
        <xdr:cNvPr id="374" name="テキスト ボックス 373"/>
        <xdr:cNvSpPr txBox="1"/>
      </xdr:nvSpPr>
      <xdr:spPr>
        <a:xfrm>
          <a:off x="7594111" y="9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58268</xdr:rowOff>
    </xdr:from>
    <xdr:to>
      <xdr:col>10</xdr:col>
      <xdr:colOff>155575</xdr:colOff>
      <xdr:row>57</xdr:row>
      <xdr:rowOff>159868</xdr:rowOff>
    </xdr:to>
    <xdr:sp macro="" textlink="">
      <xdr:nvSpPr>
        <xdr:cNvPr id="375" name="円/楕円 374"/>
        <xdr:cNvSpPr/>
      </xdr:nvSpPr>
      <xdr:spPr>
        <a:xfrm>
          <a:off x="6921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4945</xdr:rowOff>
    </xdr:from>
    <xdr:ext cx="469744" cy="259045"/>
    <xdr:sp macro="" textlink="">
      <xdr:nvSpPr>
        <xdr:cNvPr id="376" name="テキスト ボックス 375"/>
        <xdr:cNvSpPr txBox="1"/>
      </xdr:nvSpPr>
      <xdr:spPr>
        <a:xfrm>
          <a:off x="6737427"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57313</xdr:rowOff>
    </xdr:from>
    <xdr:to>
      <xdr:col>15</xdr:col>
      <xdr:colOff>180975</xdr:colOff>
      <xdr:row>74</xdr:row>
      <xdr:rowOff>164206</xdr:rowOff>
    </xdr:to>
    <xdr:cxnSp macro="">
      <xdr:nvCxnSpPr>
        <xdr:cNvPr id="403" name="直線コネクタ 402"/>
        <xdr:cNvCxnSpPr/>
      </xdr:nvCxnSpPr>
      <xdr:spPr>
        <a:xfrm flipV="1">
          <a:off x="9639300" y="12401713"/>
          <a:ext cx="838200" cy="4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105913</xdr:rowOff>
    </xdr:from>
    <xdr:to>
      <xdr:col>14</xdr:col>
      <xdr:colOff>28575</xdr:colOff>
      <xdr:row>74</xdr:row>
      <xdr:rowOff>164206</xdr:rowOff>
    </xdr:to>
    <xdr:cxnSp macro="">
      <xdr:nvCxnSpPr>
        <xdr:cNvPr id="406" name="直線コネクタ 405"/>
        <xdr:cNvCxnSpPr/>
      </xdr:nvCxnSpPr>
      <xdr:spPr>
        <a:xfrm>
          <a:off x="8750300" y="1279321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105913</xdr:rowOff>
    </xdr:from>
    <xdr:to>
      <xdr:col>12</xdr:col>
      <xdr:colOff>511175</xdr:colOff>
      <xdr:row>75</xdr:row>
      <xdr:rowOff>29972</xdr:rowOff>
    </xdr:to>
    <xdr:cxnSp macro="">
      <xdr:nvCxnSpPr>
        <xdr:cNvPr id="409" name="直線コネクタ 408"/>
        <xdr:cNvCxnSpPr/>
      </xdr:nvCxnSpPr>
      <xdr:spPr>
        <a:xfrm flipV="1">
          <a:off x="7861300" y="12793213"/>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1" name="テキスト ボックス 410"/>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139974</xdr:rowOff>
    </xdr:from>
    <xdr:to>
      <xdr:col>11</xdr:col>
      <xdr:colOff>307975</xdr:colOff>
      <xdr:row>75</xdr:row>
      <xdr:rowOff>29972</xdr:rowOff>
    </xdr:to>
    <xdr:cxnSp macro="">
      <xdr:nvCxnSpPr>
        <xdr:cNvPr id="412" name="直線コネクタ 411"/>
        <xdr:cNvCxnSpPr/>
      </xdr:nvCxnSpPr>
      <xdr:spPr>
        <a:xfrm>
          <a:off x="6972300" y="1282727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4" name="テキスト ボックス 413"/>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6" name="テキスト ボックス 415"/>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6513</xdr:rowOff>
    </xdr:from>
    <xdr:to>
      <xdr:col>15</xdr:col>
      <xdr:colOff>231775</xdr:colOff>
      <xdr:row>72</xdr:row>
      <xdr:rowOff>108113</xdr:rowOff>
    </xdr:to>
    <xdr:sp macro="" textlink="">
      <xdr:nvSpPr>
        <xdr:cNvPr id="422" name="円/楕円 421"/>
        <xdr:cNvSpPr/>
      </xdr:nvSpPr>
      <xdr:spPr>
        <a:xfrm>
          <a:off x="104267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92890</xdr:rowOff>
    </xdr:from>
    <xdr:ext cx="534377" cy="259045"/>
    <xdr:sp macro="" textlink="">
      <xdr:nvSpPr>
        <xdr:cNvPr id="423" name="商工費該当値テキスト"/>
        <xdr:cNvSpPr txBox="1"/>
      </xdr:nvSpPr>
      <xdr:spPr>
        <a:xfrm>
          <a:off x="10528300" y="1226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24,302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113406</xdr:rowOff>
    </xdr:from>
    <xdr:to>
      <xdr:col>14</xdr:col>
      <xdr:colOff>79375</xdr:colOff>
      <xdr:row>75</xdr:row>
      <xdr:rowOff>43556</xdr:rowOff>
    </xdr:to>
    <xdr:sp macro="" textlink="">
      <xdr:nvSpPr>
        <xdr:cNvPr id="424" name="円/楕円 423"/>
        <xdr:cNvSpPr/>
      </xdr:nvSpPr>
      <xdr:spPr>
        <a:xfrm>
          <a:off x="95885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60083</xdr:rowOff>
    </xdr:from>
    <xdr:ext cx="534377" cy="259045"/>
    <xdr:sp macro="" textlink="">
      <xdr:nvSpPr>
        <xdr:cNvPr id="425" name="テキスト ボックス 424"/>
        <xdr:cNvSpPr txBox="1"/>
      </xdr:nvSpPr>
      <xdr:spPr>
        <a:xfrm>
          <a:off x="9372111" y="125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55113</xdr:rowOff>
    </xdr:from>
    <xdr:to>
      <xdr:col>12</xdr:col>
      <xdr:colOff>561975</xdr:colOff>
      <xdr:row>74</xdr:row>
      <xdr:rowOff>156713</xdr:rowOff>
    </xdr:to>
    <xdr:sp macro="" textlink="">
      <xdr:nvSpPr>
        <xdr:cNvPr id="426" name="円/楕円 425"/>
        <xdr:cNvSpPr/>
      </xdr:nvSpPr>
      <xdr:spPr>
        <a:xfrm>
          <a:off x="8699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1790</xdr:rowOff>
    </xdr:from>
    <xdr:ext cx="534377" cy="259045"/>
    <xdr:sp macro="" textlink="">
      <xdr:nvSpPr>
        <xdr:cNvPr id="427" name="テキスト ボックス 426"/>
        <xdr:cNvSpPr txBox="1"/>
      </xdr:nvSpPr>
      <xdr:spPr>
        <a:xfrm>
          <a:off x="8483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150622</xdr:rowOff>
    </xdr:from>
    <xdr:to>
      <xdr:col>11</xdr:col>
      <xdr:colOff>358775</xdr:colOff>
      <xdr:row>75</xdr:row>
      <xdr:rowOff>80772</xdr:rowOff>
    </xdr:to>
    <xdr:sp macro="" textlink="">
      <xdr:nvSpPr>
        <xdr:cNvPr id="428" name="円/楕円 427"/>
        <xdr:cNvSpPr/>
      </xdr:nvSpPr>
      <xdr:spPr>
        <a:xfrm>
          <a:off x="78105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97299</xdr:rowOff>
    </xdr:from>
    <xdr:ext cx="534377" cy="259045"/>
    <xdr:sp macro="" textlink="">
      <xdr:nvSpPr>
        <xdr:cNvPr id="429" name="テキスト ボックス 428"/>
        <xdr:cNvSpPr txBox="1"/>
      </xdr:nvSpPr>
      <xdr:spPr>
        <a:xfrm>
          <a:off x="7594111" y="126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89174</xdr:rowOff>
    </xdr:from>
    <xdr:to>
      <xdr:col>10</xdr:col>
      <xdr:colOff>155575</xdr:colOff>
      <xdr:row>75</xdr:row>
      <xdr:rowOff>19324</xdr:rowOff>
    </xdr:to>
    <xdr:sp macro="" textlink="">
      <xdr:nvSpPr>
        <xdr:cNvPr id="430" name="円/楕円 429"/>
        <xdr:cNvSpPr/>
      </xdr:nvSpPr>
      <xdr:spPr>
        <a:xfrm>
          <a:off x="6921500" y="127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35851</xdr:rowOff>
    </xdr:from>
    <xdr:ext cx="534377" cy="259045"/>
    <xdr:sp macro="" textlink="">
      <xdr:nvSpPr>
        <xdr:cNvPr id="431" name="テキスト ボックス 430"/>
        <xdr:cNvSpPr txBox="1"/>
      </xdr:nvSpPr>
      <xdr:spPr>
        <a:xfrm>
          <a:off x="6705111" y="125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8657</xdr:rowOff>
    </xdr:from>
    <xdr:to>
      <xdr:col>15</xdr:col>
      <xdr:colOff>180975</xdr:colOff>
      <xdr:row>98</xdr:row>
      <xdr:rowOff>11306</xdr:rowOff>
    </xdr:to>
    <xdr:cxnSp macro="">
      <xdr:nvCxnSpPr>
        <xdr:cNvPr id="458" name="直線コネクタ 457"/>
        <xdr:cNvCxnSpPr/>
      </xdr:nvCxnSpPr>
      <xdr:spPr>
        <a:xfrm flipV="1">
          <a:off x="9639300" y="16810757"/>
          <a:ext cx="8382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146611</xdr:rowOff>
    </xdr:from>
    <xdr:to>
      <xdr:col>14</xdr:col>
      <xdr:colOff>28575</xdr:colOff>
      <xdr:row>98</xdr:row>
      <xdr:rowOff>11306</xdr:rowOff>
    </xdr:to>
    <xdr:cxnSp macro="">
      <xdr:nvCxnSpPr>
        <xdr:cNvPr id="461" name="直線コネクタ 460"/>
        <xdr:cNvCxnSpPr/>
      </xdr:nvCxnSpPr>
      <xdr:spPr>
        <a:xfrm>
          <a:off x="8750300" y="16777261"/>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132721</xdr:rowOff>
    </xdr:from>
    <xdr:to>
      <xdr:col>12</xdr:col>
      <xdr:colOff>511175</xdr:colOff>
      <xdr:row>97</xdr:row>
      <xdr:rowOff>146611</xdr:rowOff>
    </xdr:to>
    <xdr:cxnSp macro="">
      <xdr:nvCxnSpPr>
        <xdr:cNvPr id="464" name="直線コネクタ 463"/>
        <xdr:cNvCxnSpPr/>
      </xdr:nvCxnSpPr>
      <xdr:spPr>
        <a:xfrm>
          <a:off x="7861300" y="16763371"/>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125628</xdr:rowOff>
    </xdr:from>
    <xdr:to>
      <xdr:col>11</xdr:col>
      <xdr:colOff>307975</xdr:colOff>
      <xdr:row>97</xdr:row>
      <xdr:rowOff>132721</xdr:rowOff>
    </xdr:to>
    <xdr:cxnSp macro="">
      <xdr:nvCxnSpPr>
        <xdr:cNvPr id="467" name="直線コネクタ 466"/>
        <xdr:cNvCxnSpPr/>
      </xdr:nvCxnSpPr>
      <xdr:spPr>
        <a:xfrm>
          <a:off x="6972300" y="16756278"/>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129307</xdr:rowOff>
    </xdr:from>
    <xdr:to>
      <xdr:col>15</xdr:col>
      <xdr:colOff>231775</xdr:colOff>
      <xdr:row>98</xdr:row>
      <xdr:rowOff>59457</xdr:rowOff>
    </xdr:to>
    <xdr:sp macro="" textlink="">
      <xdr:nvSpPr>
        <xdr:cNvPr id="477" name="円/楕円 476"/>
        <xdr:cNvSpPr/>
      </xdr:nvSpPr>
      <xdr:spPr>
        <a:xfrm>
          <a:off x="10426700" y="167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78"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131956</xdr:rowOff>
    </xdr:from>
    <xdr:to>
      <xdr:col>14</xdr:col>
      <xdr:colOff>79375</xdr:colOff>
      <xdr:row>98</xdr:row>
      <xdr:rowOff>62106</xdr:rowOff>
    </xdr:to>
    <xdr:sp macro="" textlink="">
      <xdr:nvSpPr>
        <xdr:cNvPr id="479" name="円/楕円 478"/>
        <xdr:cNvSpPr/>
      </xdr:nvSpPr>
      <xdr:spPr>
        <a:xfrm>
          <a:off x="9588500" y="167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78633</xdr:rowOff>
    </xdr:from>
    <xdr:ext cx="534377" cy="259045"/>
    <xdr:sp macro="" textlink="">
      <xdr:nvSpPr>
        <xdr:cNvPr id="480" name="テキスト ボックス 479"/>
        <xdr:cNvSpPr txBox="1"/>
      </xdr:nvSpPr>
      <xdr:spPr>
        <a:xfrm>
          <a:off x="9372111" y="16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95811</xdr:rowOff>
    </xdr:from>
    <xdr:to>
      <xdr:col>12</xdr:col>
      <xdr:colOff>561975</xdr:colOff>
      <xdr:row>98</xdr:row>
      <xdr:rowOff>25961</xdr:rowOff>
    </xdr:to>
    <xdr:sp macro="" textlink="">
      <xdr:nvSpPr>
        <xdr:cNvPr id="481" name="円/楕円 480"/>
        <xdr:cNvSpPr/>
      </xdr:nvSpPr>
      <xdr:spPr>
        <a:xfrm>
          <a:off x="8699500" y="167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42488</xdr:rowOff>
    </xdr:from>
    <xdr:ext cx="534377" cy="259045"/>
    <xdr:sp macro="" textlink="">
      <xdr:nvSpPr>
        <xdr:cNvPr id="482" name="テキスト ボックス 481"/>
        <xdr:cNvSpPr txBox="1"/>
      </xdr:nvSpPr>
      <xdr:spPr>
        <a:xfrm>
          <a:off x="8483111" y="165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81921</xdr:rowOff>
    </xdr:from>
    <xdr:to>
      <xdr:col>11</xdr:col>
      <xdr:colOff>358775</xdr:colOff>
      <xdr:row>98</xdr:row>
      <xdr:rowOff>12071</xdr:rowOff>
    </xdr:to>
    <xdr:sp macro="" textlink="">
      <xdr:nvSpPr>
        <xdr:cNvPr id="483" name="円/楕円 482"/>
        <xdr:cNvSpPr/>
      </xdr:nvSpPr>
      <xdr:spPr>
        <a:xfrm>
          <a:off x="7810500" y="167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28598</xdr:rowOff>
    </xdr:from>
    <xdr:ext cx="534377" cy="259045"/>
    <xdr:sp macro="" textlink="">
      <xdr:nvSpPr>
        <xdr:cNvPr id="484" name="テキスト ボックス 483"/>
        <xdr:cNvSpPr txBox="1"/>
      </xdr:nvSpPr>
      <xdr:spPr>
        <a:xfrm>
          <a:off x="7594111" y="164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74828</xdr:rowOff>
    </xdr:from>
    <xdr:to>
      <xdr:col>10</xdr:col>
      <xdr:colOff>155575</xdr:colOff>
      <xdr:row>98</xdr:row>
      <xdr:rowOff>4978</xdr:rowOff>
    </xdr:to>
    <xdr:sp macro="" textlink="">
      <xdr:nvSpPr>
        <xdr:cNvPr id="485" name="円/楕円 484"/>
        <xdr:cNvSpPr/>
      </xdr:nvSpPr>
      <xdr:spPr>
        <a:xfrm>
          <a:off x="6921500" y="167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21505</xdr:rowOff>
    </xdr:from>
    <xdr:ext cx="534377" cy="259045"/>
    <xdr:sp macro="" textlink="">
      <xdr:nvSpPr>
        <xdr:cNvPr id="486" name="テキスト ボックス 485"/>
        <xdr:cNvSpPr txBox="1"/>
      </xdr:nvSpPr>
      <xdr:spPr>
        <a:xfrm>
          <a:off x="6705111" y="164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164480</xdr:rowOff>
    </xdr:from>
    <xdr:to>
      <xdr:col>23</xdr:col>
      <xdr:colOff>517525</xdr:colOff>
      <xdr:row>35</xdr:row>
      <xdr:rowOff>49906</xdr:rowOff>
    </xdr:to>
    <xdr:cxnSp macro="">
      <xdr:nvCxnSpPr>
        <xdr:cNvPr id="514" name="直線コネクタ 513"/>
        <xdr:cNvCxnSpPr/>
      </xdr:nvCxnSpPr>
      <xdr:spPr>
        <a:xfrm flipV="1">
          <a:off x="15481300" y="5822330"/>
          <a:ext cx="8382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49906</xdr:rowOff>
    </xdr:from>
    <xdr:to>
      <xdr:col>22</xdr:col>
      <xdr:colOff>365125</xdr:colOff>
      <xdr:row>37</xdr:row>
      <xdr:rowOff>29606</xdr:rowOff>
    </xdr:to>
    <xdr:cxnSp macro="">
      <xdr:nvCxnSpPr>
        <xdr:cNvPr id="517" name="直線コネクタ 516"/>
        <xdr:cNvCxnSpPr/>
      </xdr:nvCxnSpPr>
      <xdr:spPr>
        <a:xfrm flipV="1">
          <a:off x="14592300" y="6050656"/>
          <a:ext cx="889000" cy="3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15342</xdr:rowOff>
    </xdr:from>
    <xdr:to>
      <xdr:col>21</xdr:col>
      <xdr:colOff>161925</xdr:colOff>
      <xdr:row>37</xdr:row>
      <xdr:rowOff>29606</xdr:rowOff>
    </xdr:to>
    <xdr:cxnSp macro="">
      <xdr:nvCxnSpPr>
        <xdr:cNvPr id="520" name="直線コネクタ 519"/>
        <xdr:cNvCxnSpPr/>
      </xdr:nvCxnSpPr>
      <xdr:spPr>
        <a:xfrm>
          <a:off x="13703300" y="6187542"/>
          <a:ext cx="889000" cy="1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135219</xdr:rowOff>
    </xdr:from>
    <xdr:to>
      <xdr:col>19</xdr:col>
      <xdr:colOff>644525</xdr:colOff>
      <xdr:row>36</xdr:row>
      <xdr:rowOff>15342</xdr:rowOff>
    </xdr:to>
    <xdr:cxnSp macro="">
      <xdr:nvCxnSpPr>
        <xdr:cNvPr id="523" name="直線コネクタ 522"/>
        <xdr:cNvCxnSpPr/>
      </xdr:nvCxnSpPr>
      <xdr:spPr>
        <a:xfrm>
          <a:off x="12814300" y="6135969"/>
          <a:ext cx="889000" cy="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5" name="テキスト ボックス 524"/>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113680</xdr:rowOff>
    </xdr:from>
    <xdr:to>
      <xdr:col>23</xdr:col>
      <xdr:colOff>568325</xdr:colOff>
      <xdr:row>34</xdr:row>
      <xdr:rowOff>43830</xdr:rowOff>
    </xdr:to>
    <xdr:sp macro="" textlink="">
      <xdr:nvSpPr>
        <xdr:cNvPr id="533" name="円/楕円 532"/>
        <xdr:cNvSpPr/>
      </xdr:nvSpPr>
      <xdr:spPr>
        <a:xfrm>
          <a:off x="16268700" y="57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136557</xdr:rowOff>
    </xdr:from>
    <xdr:ext cx="534377" cy="259045"/>
    <xdr:sp macro="" textlink="">
      <xdr:nvSpPr>
        <xdr:cNvPr id="534" name="消防費該当値テキスト"/>
        <xdr:cNvSpPr txBox="1"/>
      </xdr:nvSpPr>
      <xdr:spPr>
        <a:xfrm>
          <a:off x="16370300" y="56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170556</xdr:rowOff>
    </xdr:from>
    <xdr:to>
      <xdr:col>22</xdr:col>
      <xdr:colOff>415925</xdr:colOff>
      <xdr:row>35</xdr:row>
      <xdr:rowOff>100706</xdr:rowOff>
    </xdr:to>
    <xdr:sp macro="" textlink="">
      <xdr:nvSpPr>
        <xdr:cNvPr id="535" name="円/楕円 534"/>
        <xdr:cNvSpPr/>
      </xdr:nvSpPr>
      <xdr:spPr>
        <a:xfrm>
          <a:off x="15430500" y="599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117233</xdr:rowOff>
    </xdr:from>
    <xdr:ext cx="534377" cy="259045"/>
    <xdr:sp macro="" textlink="">
      <xdr:nvSpPr>
        <xdr:cNvPr id="536" name="テキスト ボックス 535"/>
        <xdr:cNvSpPr txBox="1"/>
      </xdr:nvSpPr>
      <xdr:spPr>
        <a:xfrm>
          <a:off x="15214111" y="57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150256</xdr:rowOff>
    </xdr:from>
    <xdr:to>
      <xdr:col>21</xdr:col>
      <xdr:colOff>212725</xdr:colOff>
      <xdr:row>37</xdr:row>
      <xdr:rowOff>80406</xdr:rowOff>
    </xdr:to>
    <xdr:sp macro="" textlink="">
      <xdr:nvSpPr>
        <xdr:cNvPr id="537" name="円/楕円 536"/>
        <xdr:cNvSpPr/>
      </xdr:nvSpPr>
      <xdr:spPr>
        <a:xfrm>
          <a:off x="14541500" y="63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71533</xdr:rowOff>
    </xdr:from>
    <xdr:ext cx="534377" cy="259045"/>
    <xdr:sp macro="" textlink="">
      <xdr:nvSpPr>
        <xdr:cNvPr id="538" name="テキスト ボックス 537"/>
        <xdr:cNvSpPr txBox="1"/>
      </xdr:nvSpPr>
      <xdr:spPr>
        <a:xfrm>
          <a:off x="14325111" y="64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135992</xdr:rowOff>
    </xdr:from>
    <xdr:to>
      <xdr:col>20</xdr:col>
      <xdr:colOff>9525</xdr:colOff>
      <xdr:row>36</xdr:row>
      <xdr:rowOff>66142</xdr:rowOff>
    </xdr:to>
    <xdr:sp macro="" textlink="">
      <xdr:nvSpPr>
        <xdr:cNvPr id="539" name="円/楕円 538"/>
        <xdr:cNvSpPr/>
      </xdr:nvSpPr>
      <xdr:spPr>
        <a:xfrm>
          <a:off x="136525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82669</xdr:rowOff>
    </xdr:from>
    <xdr:ext cx="534377" cy="259045"/>
    <xdr:sp macro="" textlink="">
      <xdr:nvSpPr>
        <xdr:cNvPr id="540" name="テキスト ボックス 539"/>
        <xdr:cNvSpPr txBox="1"/>
      </xdr:nvSpPr>
      <xdr:spPr>
        <a:xfrm>
          <a:off x="13436111" y="59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84419</xdr:rowOff>
    </xdr:from>
    <xdr:to>
      <xdr:col>18</xdr:col>
      <xdr:colOff>492125</xdr:colOff>
      <xdr:row>36</xdr:row>
      <xdr:rowOff>14569</xdr:rowOff>
    </xdr:to>
    <xdr:sp macro="" textlink="">
      <xdr:nvSpPr>
        <xdr:cNvPr id="541" name="円/楕円 540"/>
        <xdr:cNvSpPr/>
      </xdr:nvSpPr>
      <xdr:spPr>
        <a:xfrm>
          <a:off x="12763500" y="6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31096</xdr:rowOff>
    </xdr:from>
    <xdr:ext cx="534377" cy="259045"/>
    <xdr:sp macro="" textlink="">
      <xdr:nvSpPr>
        <xdr:cNvPr id="542" name="テキスト ボックス 541"/>
        <xdr:cNvSpPr txBox="1"/>
      </xdr:nvSpPr>
      <xdr:spPr>
        <a:xfrm>
          <a:off x="12547111" y="58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92532</xdr:rowOff>
    </xdr:from>
    <xdr:to>
      <xdr:col>23</xdr:col>
      <xdr:colOff>516889</xdr:colOff>
      <xdr:row>59</xdr:row>
      <xdr:rowOff>70148</xdr:rowOff>
    </xdr:to>
    <xdr:cxnSp macro="">
      <xdr:nvCxnSpPr>
        <xdr:cNvPr id="567" name="直線コネクタ 566"/>
        <xdr:cNvCxnSpPr/>
      </xdr:nvCxnSpPr>
      <xdr:spPr>
        <a:xfrm flipV="1">
          <a:off x="16317595" y="9179382"/>
          <a:ext cx="1269" cy="100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73975</xdr:rowOff>
    </xdr:from>
    <xdr:ext cx="534377" cy="259045"/>
    <xdr:sp macro="" textlink="">
      <xdr:nvSpPr>
        <xdr:cNvPr id="568" name="教育費最小値テキスト"/>
        <xdr:cNvSpPr txBox="1"/>
      </xdr:nvSpPr>
      <xdr:spPr>
        <a:xfrm>
          <a:off x="16370300" y="101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59</xdr:row>
      <xdr:rowOff>70148</xdr:rowOff>
    </xdr:from>
    <xdr:to>
      <xdr:col>23</xdr:col>
      <xdr:colOff>606425</xdr:colOff>
      <xdr:row>59</xdr:row>
      <xdr:rowOff>70148</xdr:rowOff>
    </xdr:to>
    <xdr:cxnSp macro="">
      <xdr:nvCxnSpPr>
        <xdr:cNvPr id="569" name="直線コネクタ 568"/>
        <xdr:cNvCxnSpPr/>
      </xdr:nvCxnSpPr>
      <xdr:spPr>
        <a:xfrm>
          <a:off x="16230600" y="101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39209</xdr:rowOff>
    </xdr:from>
    <xdr:ext cx="534377" cy="259045"/>
    <xdr:sp macro="" textlink="">
      <xdr:nvSpPr>
        <xdr:cNvPr id="570" name="教育費最大値テキスト"/>
        <xdr:cNvSpPr txBox="1"/>
      </xdr:nvSpPr>
      <xdr:spPr>
        <a:xfrm>
          <a:off x="16370300" y="89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53</xdr:row>
      <xdr:rowOff>92532</xdr:rowOff>
    </xdr:from>
    <xdr:to>
      <xdr:col>23</xdr:col>
      <xdr:colOff>606425</xdr:colOff>
      <xdr:row>53</xdr:row>
      <xdr:rowOff>92532</xdr:rowOff>
    </xdr:to>
    <xdr:cxnSp macro="">
      <xdr:nvCxnSpPr>
        <xdr:cNvPr id="571" name="直線コネクタ 570"/>
        <xdr:cNvCxnSpPr/>
      </xdr:nvCxnSpPr>
      <xdr:spPr>
        <a:xfrm>
          <a:off x="16230600" y="917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42697</xdr:rowOff>
    </xdr:from>
    <xdr:to>
      <xdr:col>23</xdr:col>
      <xdr:colOff>517525</xdr:colOff>
      <xdr:row>55</xdr:row>
      <xdr:rowOff>115983</xdr:rowOff>
    </xdr:to>
    <xdr:cxnSp macro="">
      <xdr:nvCxnSpPr>
        <xdr:cNvPr id="572" name="直線コネクタ 571"/>
        <xdr:cNvCxnSpPr/>
      </xdr:nvCxnSpPr>
      <xdr:spPr>
        <a:xfrm>
          <a:off x="15481300" y="9300997"/>
          <a:ext cx="838200" cy="2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52240</xdr:rowOff>
    </xdr:from>
    <xdr:ext cx="534377" cy="259045"/>
    <xdr:sp macro="" textlink="">
      <xdr:nvSpPr>
        <xdr:cNvPr id="573" name="教育費平均値テキスト"/>
        <xdr:cNvSpPr txBox="1"/>
      </xdr:nvSpPr>
      <xdr:spPr>
        <a:xfrm>
          <a:off x="16370300" y="9653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73813</xdr:rowOff>
    </xdr:from>
    <xdr:to>
      <xdr:col>23</xdr:col>
      <xdr:colOff>568325</xdr:colOff>
      <xdr:row>57</xdr:row>
      <xdr:rowOff>3963</xdr:rowOff>
    </xdr:to>
    <xdr:sp macro="" textlink="">
      <xdr:nvSpPr>
        <xdr:cNvPr id="574" name="フローチャート : 判断 573"/>
        <xdr:cNvSpPr/>
      </xdr:nvSpPr>
      <xdr:spPr>
        <a:xfrm>
          <a:off x="162687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959</xdr:rowOff>
    </xdr:from>
    <xdr:to>
      <xdr:col>22</xdr:col>
      <xdr:colOff>365125</xdr:colOff>
      <xdr:row>54</xdr:row>
      <xdr:rowOff>42697</xdr:rowOff>
    </xdr:to>
    <xdr:cxnSp macro="">
      <xdr:nvCxnSpPr>
        <xdr:cNvPr id="575" name="直線コネクタ 574"/>
        <xdr:cNvCxnSpPr/>
      </xdr:nvCxnSpPr>
      <xdr:spPr>
        <a:xfrm>
          <a:off x="14592300" y="9087809"/>
          <a:ext cx="889000" cy="2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80194</xdr:rowOff>
    </xdr:from>
    <xdr:to>
      <xdr:col>22</xdr:col>
      <xdr:colOff>415925</xdr:colOff>
      <xdr:row>57</xdr:row>
      <xdr:rowOff>10344</xdr:rowOff>
    </xdr:to>
    <xdr:sp macro="" textlink="">
      <xdr:nvSpPr>
        <xdr:cNvPr id="576" name="フローチャート : 判断 575"/>
        <xdr:cNvSpPr/>
      </xdr:nvSpPr>
      <xdr:spPr>
        <a:xfrm>
          <a:off x="15430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1471</xdr:rowOff>
    </xdr:from>
    <xdr:ext cx="534377" cy="259045"/>
    <xdr:sp macro="" textlink="">
      <xdr:nvSpPr>
        <xdr:cNvPr id="577" name="テキスト ボックス 576"/>
        <xdr:cNvSpPr txBox="1"/>
      </xdr:nvSpPr>
      <xdr:spPr>
        <a:xfrm>
          <a:off x="15214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52832</xdr:rowOff>
    </xdr:from>
    <xdr:to>
      <xdr:col>21</xdr:col>
      <xdr:colOff>161925</xdr:colOff>
      <xdr:row>53</xdr:row>
      <xdr:rowOff>959</xdr:rowOff>
    </xdr:to>
    <xdr:cxnSp macro="">
      <xdr:nvCxnSpPr>
        <xdr:cNvPr id="578" name="直線コネクタ 577"/>
        <xdr:cNvCxnSpPr/>
      </xdr:nvCxnSpPr>
      <xdr:spPr>
        <a:xfrm>
          <a:off x="13703300" y="8968232"/>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23825</xdr:rowOff>
    </xdr:from>
    <xdr:to>
      <xdr:col>21</xdr:col>
      <xdr:colOff>212725</xdr:colOff>
      <xdr:row>56</xdr:row>
      <xdr:rowOff>125425</xdr:rowOff>
    </xdr:to>
    <xdr:sp macro="" textlink="">
      <xdr:nvSpPr>
        <xdr:cNvPr id="579" name="フローチャート : 判断 578"/>
        <xdr:cNvSpPr/>
      </xdr:nvSpPr>
      <xdr:spPr>
        <a:xfrm>
          <a:off x="14541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116552</xdr:rowOff>
    </xdr:from>
    <xdr:ext cx="534377" cy="259045"/>
    <xdr:sp macro="" textlink="">
      <xdr:nvSpPr>
        <xdr:cNvPr id="580" name="テキスト ボックス 579"/>
        <xdr:cNvSpPr txBox="1"/>
      </xdr:nvSpPr>
      <xdr:spPr>
        <a:xfrm>
          <a:off x="14325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55461</xdr:rowOff>
    </xdr:from>
    <xdr:to>
      <xdr:col>19</xdr:col>
      <xdr:colOff>644525</xdr:colOff>
      <xdr:row>52</xdr:row>
      <xdr:rowOff>52832</xdr:rowOff>
    </xdr:to>
    <xdr:cxnSp macro="">
      <xdr:nvCxnSpPr>
        <xdr:cNvPr id="581" name="直線コネクタ 580"/>
        <xdr:cNvCxnSpPr/>
      </xdr:nvCxnSpPr>
      <xdr:spPr>
        <a:xfrm>
          <a:off x="12814300" y="879941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62916</xdr:rowOff>
    </xdr:from>
    <xdr:to>
      <xdr:col>20</xdr:col>
      <xdr:colOff>9525</xdr:colOff>
      <xdr:row>56</xdr:row>
      <xdr:rowOff>164516</xdr:rowOff>
    </xdr:to>
    <xdr:sp macro="" textlink="">
      <xdr:nvSpPr>
        <xdr:cNvPr id="582" name="フローチャート : 判断 581"/>
        <xdr:cNvSpPr/>
      </xdr:nvSpPr>
      <xdr:spPr>
        <a:xfrm>
          <a:off x="13652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155643</xdr:rowOff>
    </xdr:from>
    <xdr:ext cx="534377" cy="259045"/>
    <xdr:sp macro="" textlink="">
      <xdr:nvSpPr>
        <xdr:cNvPr id="583" name="テキスト ボックス 582"/>
        <xdr:cNvSpPr txBox="1"/>
      </xdr:nvSpPr>
      <xdr:spPr>
        <a:xfrm>
          <a:off x="13436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120771</xdr:rowOff>
    </xdr:from>
    <xdr:to>
      <xdr:col>18</xdr:col>
      <xdr:colOff>492125</xdr:colOff>
      <xdr:row>57</xdr:row>
      <xdr:rowOff>50921</xdr:rowOff>
    </xdr:to>
    <xdr:sp macro="" textlink="">
      <xdr:nvSpPr>
        <xdr:cNvPr id="584" name="フローチャート : 判断 583"/>
        <xdr:cNvSpPr/>
      </xdr:nvSpPr>
      <xdr:spPr>
        <a:xfrm>
          <a:off x="12763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42048</xdr:rowOff>
    </xdr:from>
    <xdr:ext cx="534377" cy="259045"/>
    <xdr:sp macro="" textlink="">
      <xdr:nvSpPr>
        <xdr:cNvPr id="585" name="テキスト ボックス 584"/>
        <xdr:cNvSpPr txBox="1"/>
      </xdr:nvSpPr>
      <xdr:spPr>
        <a:xfrm>
          <a:off x="12547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65183</xdr:rowOff>
    </xdr:from>
    <xdr:to>
      <xdr:col>23</xdr:col>
      <xdr:colOff>568325</xdr:colOff>
      <xdr:row>55</xdr:row>
      <xdr:rowOff>166783</xdr:rowOff>
    </xdr:to>
    <xdr:sp macro="" textlink="">
      <xdr:nvSpPr>
        <xdr:cNvPr id="591" name="円/楕円 590"/>
        <xdr:cNvSpPr/>
      </xdr:nvSpPr>
      <xdr:spPr>
        <a:xfrm>
          <a:off x="16268700" y="94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88060</xdr:rowOff>
    </xdr:from>
    <xdr:ext cx="534377" cy="259045"/>
    <xdr:sp macro="" textlink="">
      <xdr:nvSpPr>
        <xdr:cNvPr id="592" name="教育費該当値テキスト"/>
        <xdr:cNvSpPr txBox="1"/>
      </xdr:nvSpPr>
      <xdr:spPr>
        <a:xfrm>
          <a:off x="16370300" y="93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163347</xdr:rowOff>
    </xdr:from>
    <xdr:to>
      <xdr:col>22</xdr:col>
      <xdr:colOff>415925</xdr:colOff>
      <xdr:row>54</xdr:row>
      <xdr:rowOff>93497</xdr:rowOff>
    </xdr:to>
    <xdr:sp macro="" textlink="">
      <xdr:nvSpPr>
        <xdr:cNvPr id="593" name="円/楕円 592"/>
        <xdr:cNvSpPr/>
      </xdr:nvSpPr>
      <xdr:spPr>
        <a:xfrm>
          <a:off x="15430500" y="9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110024</xdr:rowOff>
    </xdr:from>
    <xdr:ext cx="534377" cy="259045"/>
    <xdr:sp macro="" textlink="">
      <xdr:nvSpPr>
        <xdr:cNvPr id="594" name="テキスト ボックス 593"/>
        <xdr:cNvSpPr txBox="1"/>
      </xdr:nvSpPr>
      <xdr:spPr>
        <a:xfrm>
          <a:off x="15214111" y="9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65,092</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121609</xdr:rowOff>
    </xdr:from>
    <xdr:to>
      <xdr:col>21</xdr:col>
      <xdr:colOff>212725</xdr:colOff>
      <xdr:row>53</xdr:row>
      <xdr:rowOff>51759</xdr:rowOff>
    </xdr:to>
    <xdr:sp macro="" textlink="">
      <xdr:nvSpPr>
        <xdr:cNvPr id="595" name="円/楕円 594"/>
        <xdr:cNvSpPr/>
      </xdr:nvSpPr>
      <xdr:spPr>
        <a:xfrm>
          <a:off x="14541500" y="9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68286</xdr:rowOff>
    </xdr:from>
    <xdr:ext cx="534377" cy="259045"/>
    <xdr:sp macro="" textlink="">
      <xdr:nvSpPr>
        <xdr:cNvPr id="596" name="テキスト ボックス 595"/>
        <xdr:cNvSpPr txBox="1"/>
      </xdr:nvSpPr>
      <xdr:spPr>
        <a:xfrm>
          <a:off x="14325111" y="8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76,283</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2032</xdr:rowOff>
    </xdr:from>
    <xdr:to>
      <xdr:col>20</xdr:col>
      <xdr:colOff>9525</xdr:colOff>
      <xdr:row>52</xdr:row>
      <xdr:rowOff>103632</xdr:rowOff>
    </xdr:to>
    <xdr:sp macro="" textlink="">
      <xdr:nvSpPr>
        <xdr:cNvPr id="597" name="円/楕円 596"/>
        <xdr:cNvSpPr/>
      </xdr:nvSpPr>
      <xdr:spPr>
        <a:xfrm>
          <a:off x="13652500" y="8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120159</xdr:rowOff>
    </xdr:from>
    <xdr:ext cx="534377" cy="259045"/>
    <xdr:sp macro="" textlink="">
      <xdr:nvSpPr>
        <xdr:cNvPr id="598" name="テキスト ボックス 597"/>
        <xdr:cNvSpPr txBox="1"/>
      </xdr:nvSpPr>
      <xdr:spPr>
        <a:xfrm>
          <a:off x="13436111" y="86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82,560</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4661</xdr:rowOff>
    </xdr:from>
    <xdr:to>
      <xdr:col>18</xdr:col>
      <xdr:colOff>492125</xdr:colOff>
      <xdr:row>51</xdr:row>
      <xdr:rowOff>106261</xdr:rowOff>
    </xdr:to>
    <xdr:sp macro="" textlink="">
      <xdr:nvSpPr>
        <xdr:cNvPr id="599" name="円/楕円 598"/>
        <xdr:cNvSpPr/>
      </xdr:nvSpPr>
      <xdr:spPr>
        <a:xfrm>
          <a:off x="12763500" y="87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49</xdr:row>
      <xdr:rowOff>122788</xdr:rowOff>
    </xdr:from>
    <xdr:ext cx="534377" cy="259045"/>
    <xdr:sp macro="" textlink="">
      <xdr:nvSpPr>
        <xdr:cNvPr id="600" name="テキスト ボックス 599"/>
        <xdr:cNvSpPr txBox="1"/>
      </xdr:nvSpPr>
      <xdr:spPr>
        <a:xfrm>
          <a:off x="12547111" y="85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4" name="直線コネクタ 623"/>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7"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8" name="直線コネクタ 627"/>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41566</xdr:rowOff>
    </xdr:from>
    <xdr:to>
      <xdr:col>23</xdr:col>
      <xdr:colOff>517525</xdr:colOff>
      <xdr:row>79</xdr:row>
      <xdr:rowOff>43814</xdr:rowOff>
    </xdr:to>
    <xdr:cxnSp macro="">
      <xdr:nvCxnSpPr>
        <xdr:cNvPr id="629" name="直線コネクタ 628"/>
        <xdr:cNvCxnSpPr/>
      </xdr:nvCxnSpPr>
      <xdr:spPr>
        <a:xfrm>
          <a:off x="15481300" y="13586116"/>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30"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1" name="フローチャート : 判断 630"/>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39129</xdr:rowOff>
    </xdr:from>
    <xdr:to>
      <xdr:col>22</xdr:col>
      <xdr:colOff>365125</xdr:colOff>
      <xdr:row>79</xdr:row>
      <xdr:rowOff>41566</xdr:rowOff>
    </xdr:to>
    <xdr:cxnSp macro="">
      <xdr:nvCxnSpPr>
        <xdr:cNvPr id="632" name="直線コネクタ 631"/>
        <xdr:cNvCxnSpPr/>
      </xdr:nvCxnSpPr>
      <xdr:spPr>
        <a:xfrm>
          <a:off x="14592300" y="1358367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3" name="フローチャート : 判断 632"/>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4" name="テキスト ボックス 633"/>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39129</xdr:rowOff>
    </xdr:from>
    <xdr:to>
      <xdr:col>21</xdr:col>
      <xdr:colOff>161925</xdr:colOff>
      <xdr:row>79</xdr:row>
      <xdr:rowOff>41770</xdr:rowOff>
    </xdr:to>
    <xdr:cxnSp macro="">
      <xdr:nvCxnSpPr>
        <xdr:cNvPr id="635" name="直線コネクタ 634"/>
        <xdr:cNvCxnSpPr/>
      </xdr:nvCxnSpPr>
      <xdr:spPr>
        <a:xfrm flipV="1">
          <a:off x="13703300" y="13583679"/>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6" name="フローチャート : 判断 635"/>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7" name="テキスト ボックス 636"/>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41770</xdr:rowOff>
    </xdr:from>
    <xdr:to>
      <xdr:col>19</xdr:col>
      <xdr:colOff>644525</xdr:colOff>
      <xdr:row>79</xdr:row>
      <xdr:rowOff>43638</xdr:rowOff>
    </xdr:to>
    <xdr:cxnSp macro="">
      <xdr:nvCxnSpPr>
        <xdr:cNvPr id="638" name="直線コネクタ 637"/>
        <xdr:cNvCxnSpPr/>
      </xdr:nvCxnSpPr>
      <xdr:spPr>
        <a:xfrm flipV="1">
          <a:off x="12814300" y="1358632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9" name="フローチャート : 判断 638"/>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40" name="テキスト ボックス 639"/>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1" name="フローチャート : 判断 640"/>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2" name="テキスト ボックス 641"/>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164464</xdr:rowOff>
    </xdr:from>
    <xdr:to>
      <xdr:col>23</xdr:col>
      <xdr:colOff>568325</xdr:colOff>
      <xdr:row>79</xdr:row>
      <xdr:rowOff>94614</xdr:rowOff>
    </xdr:to>
    <xdr:sp macro="" textlink="">
      <xdr:nvSpPr>
        <xdr:cNvPr id="648" name="円/楕円 647"/>
        <xdr:cNvSpPr/>
      </xdr:nvSpPr>
      <xdr:spPr>
        <a:xfrm>
          <a:off x="162687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85576</xdr:rowOff>
    </xdr:from>
    <xdr:ext cx="313932" cy="259045"/>
    <xdr:sp macro="" textlink="">
      <xdr:nvSpPr>
        <xdr:cNvPr id="649" name="災害復旧費該当値テキスト"/>
        <xdr:cNvSpPr txBox="1"/>
      </xdr:nvSpPr>
      <xdr:spPr>
        <a:xfrm>
          <a:off x="16370300" y="13458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162216</xdr:rowOff>
    </xdr:from>
    <xdr:to>
      <xdr:col>22</xdr:col>
      <xdr:colOff>415925</xdr:colOff>
      <xdr:row>79</xdr:row>
      <xdr:rowOff>92366</xdr:rowOff>
    </xdr:to>
    <xdr:sp macro="" textlink="">
      <xdr:nvSpPr>
        <xdr:cNvPr id="650" name="円/楕円 649"/>
        <xdr:cNvSpPr/>
      </xdr:nvSpPr>
      <xdr:spPr>
        <a:xfrm>
          <a:off x="15430500" y="135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83493</xdr:rowOff>
    </xdr:from>
    <xdr:ext cx="378565" cy="259045"/>
    <xdr:sp macro="" textlink="">
      <xdr:nvSpPr>
        <xdr:cNvPr id="651" name="テキスト ボックス 650"/>
        <xdr:cNvSpPr txBox="1"/>
      </xdr:nvSpPr>
      <xdr:spPr>
        <a:xfrm>
          <a:off x="15292017" y="1362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159779</xdr:rowOff>
    </xdr:from>
    <xdr:to>
      <xdr:col>21</xdr:col>
      <xdr:colOff>212725</xdr:colOff>
      <xdr:row>79</xdr:row>
      <xdr:rowOff>89929</xdr:rowOff>
    </xdr:to>
    <xdr:sp macro="" textlink="">
      <xdr:nvSpPr>
        <xdr:cNvPr id="652" name="円/楕円 651"/>
        <xdr:cNvSpPr/>
      </xdr:nvSpPr>
      <xdr:spPr>
        <a:xfrm>
          <a:off x="14541500" y="13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81056</xdr:rowOff>
    </xdr:from>
    <xdr:ext cx="378565" cy="259045"/>
    <xdr:sp macro="" textlink="">
      <xdr:nvSpPr>
        <xdr:cNvPr id="653" name="テキスト ボックス 652"/>
        <xdr:cNvSpPr txBox="1"/>
      </xdr:nvSpPr>
      <xdr:spPr>
        <a:xfrm>
          <a:off x="14403017" y="1362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162420</xdr:rowOff>
    </xdr:from>
    <xdr:to>
      <xdr:col>20</xdr:col>
      <xdr:colOff>9525</xdr:colOff>
      <xdr:row>79</xdr:row>
      <xdr:rowOff>92570</xdr:rowOff>
    </xdr:to>
    <xdr:sp macro="" textlink="">
      <xdr:nvSpPr>
        <xdr:cNvPr id="654" name="円/楕円 653"/>
        <xdr:cNvSpPr/>
      </xdr:nvSpPr>
      <xdr:spPr>
        <a:xfrm>
          <a:off x="13652500" y="135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83697</xdr:rowOff>
    </xdr:from>
    <xdr:ext cx="378565" cy="259045"/>
    <xdr:sp macro="" textlink="">
      <xdr:nvSpPr>
        <xdr:cNvPr id="655" name="テキスト ボックス 654"/>
        <xdr:cNvSpPr txBox="1"/>
      </xdr:nvSpPr>
      <xdr:spPr>
        <a:xfrm>
          <a:off x="13514017" y="1362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164288</xdr:rowOff>
    </xdr:from>
    <xdr:to>
      <xdr:col>18</xdr:col>
      <xdr:colOff>492125</xdr:colOff>
      <xdr:row>79</xdr:row>
      <xdr:rowOff>94438</xdr:rowOff>
    </xdr:to>
    <xdr:sp macro="" textlink="">
      <xdr:nvSpPr>
        <xdr:cNvPr id="656" name="円/楕円 655"/>
        <xdr:cNvSpPr/>
      </xdr:nvSpPr>
      <xdr:spPr>
        <a:xfrm>
          <a:off x="12763500" y="135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85565</xdr:rowOff>
    </xdr:from>
    <xdr:ext cx="313932" cy="259045"/>
    <xdr:sp macro="" textlink="">
      <xdr:nvSpPr>
        <xdr:cNvPr id="657" name="テキスト ボックス 656"/>
        <xdr:cNvSpPr txBox="1"/>
      </xdr:nvSpPr>
      <xdr:spPr>
        <a:xfrm>
          <a:off x="12657333" y="13630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1" name="直線コネクタ 680"/>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2"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3" name="直線コネクタ 682"/>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4"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5" name="直線コネクタ 684"/>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143796</xdr:rowOff>
    </xdr:from>
    <xdr:to>
      <xdr:col>23</xdr:col>
      <xdr:colOff>517525</xdr:colOff>
      <xdr:row>92</xdr:row>
      <xdr:rowOff>25439</xdr:rowOff>
    </xdr:to>
    <xdr:cxnSp macro="">
      <xdr:nvCxnSpPr>
        <xdr:cNvPr id="686" name="直線コネクタ 685"/>
        <xdr:cNvCxnSpPr/>
      </xdr:nvCxnSpPr>
      <xdr:spPr>
        <a:xfrm flipV="1">
          <a:off x="15481300" y="15745746"/>
          <a:ext cx="8382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7"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8" name="フローチャート : 判断 687"/>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146234</xdr:rowOff>
    </xdr:from>
    <xdr:to>
      <xdr:col>22</xdr:col>
      <xdr:colOff>365125</xdr:colOff>
      <xdr:row>92</xdr:row>
      <xdr:rowOff>25439</xdr:rowOff>
    </xdr:to>
    <xdr:cxnSp macro="">
      <xdr:nvCxnSpPr>
        <xdr:cNvPr id="689" name="直線コネクタ 688"/>
        <xdr:cNvCxnSpPr/>
      </xdr:nvCxnSpPr>
      <xdr:spPr>
        <a:xfrm>
          <a:off x="14592300" y="15748184"/>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90" name="フローチャート : 判断 689"/>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91" name="テキスト ボックス 690"/>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146234</xdr:rowOff>
    </xdr:from>
    <xdr:to>
      <xdr:col>21</xdr:col>
      <xdr:colOff>161925</xdr:colOff>
      <xdr:row>91</xdr:row>
      <xdr:rowOff>155093</xdr:rowOff>
    </xdr:to>
    <xdr:cxnSp macro="">
      <xdr:nvCxnSpPr>
        <xdr:cNvPr id="692" name="直線コネクタ 691"/>
        <xdr:cNvCxnSpPr/>
      </xdr:nvCxnSpPr>
      <xdr:spPr>
        <a:xfrm flipV="1">
          <a:off x="13703300" y="1574818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3" name="フローチャート : 判断 692"/>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4" name="テキスト ボックス 693"/>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155093</xdr:rowOff>
    </xdr:from>
    <xdr:to>
      <xdr:col>19</xdr:col>
      <xdr:colOff>644525</xdr:colOff>
      <xdr:row>92</xdr:row>
      <xdr:rowOff>17323</xdr:rowOff>
    </xdr:to>
    <xdr:cxnSp macro="">
      <xdr:nvCxnSpPr>
        <xdr:cNvPr id="695" name="直線コネクタ 694"/>
        <xdr:cNvCxnSpPr/>
      </xdr:nvCxnSpPr>
      <xdr:spPr>
        <a:xfrm flipV="1">
          <a:off x="12814300" y="1575704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6" name="フローチャート : 判断 695"/>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7" name="テキスト ボックス 696"/>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8" name="フローチャート : 判断 697"/>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9" name="テキスト ボックス 698"/>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92996</xdr:rowOff>
    </xdr:from>
    <xdr:to>
      <xdr:col>23</xdr:col>
      <xdr:colOff>568325</xdr:colOff>
      <xdr:row>92</xdr:row>
      <xdr:rowOff>23146</xdr:rowOff>
    </xdr:to>
    <xdr:sp macro="" textlink="">
      <xdr:nvSpPr>
        <xdr:cNvPr id="705" name="円/楕円 704"/>
        <xdr:cNvSpPr/>
      </xdr:nvSpPr>
      <xdr:spPr>
        <a:xfrm>
          <a:off x="162687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46023</xdr:rowOff>
    </xdr:from>
    <xdr:ext cx="534377" cy="259045"/>
    <xdr:sp macro="" textlink="">
      <xdr:nvSpPr>
        <xdr:cNvPr id="706" name="公債費該当値テキスト"/>
        <xdr:cNvSpPr txBox="1"/>
      </xdr:nvSpPr>
      <xdr:spPr>
        <a:xfrm>
          <a:off x="16370300" y="156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146089</xdr:rowOff>
    </xdr:from>
    <xdr:to>
      <xdr:col>22</xdr:col>
      <xdr:colOff>415925</xdr:colOff>
      <xdr:row>92</xdr:row>
      <xdr:rowOff>76239</xdr:rowOff>
    </xdr:to>
    <xdr:sp macro="" textlink="">
      <xdr:nvSpPr>
        <xdr:cNvPr id="707" name="円/楕円 706"/>
        <xdr:cNvSpPr/>
      </xdr:nvSpPr>
      <xdr:spPr>
        <a:xfrm>
          <a:off x="154305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92766</xdr:rowOff>
    </xdr:from>
    <xdr:ext cx="534377" cy="259045"/>
    <xdr:sp macro="" textlink="">
      <xdr:nvSpPr>
        <xdr:cNvPr id="708" name="テキスト ボックス 707"/>
        <xdr:cNvSpPr txBox="1"/>
      </xdr:nvSpPr>
      <xdr:spPr>
        <a:xfrm>
          <a:off x="15214111" y="155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95434</xdr:rowOff>
    </xdr:from>
    <xdr:to>
      <xdr:col>21</xdr:col>
      <xdr:colOff>212725</xdr:colOff>
      <xdr:row>92</xdr:row>
      <xdr:rowOff>25584</xdr:rowOff>
    </xdr:to>
    <xdr:sp macro="" textlink="">
      <xdr:nvSpPr>
        <xdr:cNvPr id="709" name="円/楕円 708"/>
        <xdr:cNvSpPr/>
      </xdr:nvSpPr>
      <xdr:spPr>
        <a:xfrm>
          <a:off x="14541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42111</xdr:rowOff>
    </xdr:from>
    <xdr:ext cx="534377" cy="259045"/>
    <xdr:sp macro="" textlink="">
      <xdr:nvSpPr>
        <xdr:cNvPr id="710" name="テキスト ボックス 709"/>
        <xdr:cNvSpPr txBox="1"/>
      </xdr:nvSpPr>
      <xdr:spPr>
        <a:xfrm>
          <a:off x="14325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104293</xdr:rowOff>
    </xdr:from>
    <xdr:to>
      <xdr:col>20</xdr:col>
      <xdr:colOff>9525</xdr:colOff>
      <xdr:row>92</xdr:row>
      <xdr:rowOff>34443</xdr:rowOff>
    </xdr:to>
    <xdr:sp macro="" textlink="">
      <xdr:nvSpPr>
        <xdr:cNvPr id="711" name="円/楕円 710"/>
        <xdr:cNvSpPr/>
      </xdr:nvSpPr>
      <xdr:spPr>
        <a:xfrm>
          <a:off x="13652500" y="157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50970</xdr:rowOff>
    </xdr:from>
    <xdr:ext cx="534377" cy="259045"/>
    <xdr:sp macro="" textlink="">
      <xdr:nvSpPr>
        <xdr:cNvPr id="712" name="テキスト ボックス 711"/>
        <xdr:cNvSpPr txBox="1"/>
      </xdr:nvSpPr>
      <xdr:spPr>
        <a:xfrm>
          <a:off x="13436111" y="154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137973</xdr:rowOff>
    </xdr:from>
    <xdr:to>
      <xdr:col>18</xdr:col>
      <xdr:colOff>492125</xdr:colOff>
      <xdr:row>92</xdr:row>
      <xdr:rowOff>68123</xdr:rowOff>
    </xdr:to>
    <xdr:sp macro="" textlink="">
      <xdr:nvSpPr>
        <xdr:cNvPr id="713" name="円/楕円 712"/>
        <xdr:cNvSpPr/>
      </xdr:nvSpPr>
      <xdr:spPr>
        <a:xfrm>
          <a:off x="12763500" y="157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84650</xdr:rowOff>
    </xdr:from>
    <xdr:ext cx="534377" cy="259045"/>
    <xdr:sp macro="" textlink="">
      <xdr:nvSpPr>
        <xdr:cNvPr id="714" name="テキスト ボックス 713"/>
        <xdr:cNvSpPr txBox="1"/>
      </xdr:nvSpPr>
      <xdr:spPr>
        <a:xfrm>
          <a:off x="12547111" y="155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0" name="テキスト ボックス 72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4" name="直線コネクタ 733"/>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7"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8" name="直線コネクタ 737"/>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40"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41" name="フローチャート : 判断 740"/>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3" name="フローチャート : 判断 742"/>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4" name="テキスト ボックス 743"/>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6" name="フローチャート : 判断 745"/>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7" name="テキスト ボックス 746"/>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9" name="フローチャート : 判断 748"/>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50" name="テキスト ボックス 749"/>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51" name="フローチャート : 判断 750"/>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2" name="テキスト ボックス 751"/>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8" name="円/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9"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0" name="円/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1" name="テキスト ボックス 760"/>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2" name="円/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3" name="テキスト ボックス 76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4" name="円/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5" name="テキスト ボックス 764"/>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6" name="円/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7" name="テキスト ボックス 766"/>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1" name="テキスト ボックス 78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3" name="テキスト ボックス 78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5" name="テキスト ボックス 78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7" name="テキスト ボックス 78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1" name="直線コネクタ 79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フローチャート : 判断 79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0" name="フローチャート :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3" name="フローチャート :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6" name="フローチャート :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8" name="フローチャート : 判断 80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9" name="テキスト ボックス 80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5" name="円/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7" name="円/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8" name="テキスト ボックス 81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9" name="円/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0" name="テキスト ボックス 81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1" name="円/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2" name="テキスト ボックス 82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3" name="円/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4" name="テキスト ボックス 82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民生費は、住民一人当たり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138,570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10,443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円の減額となったものの、依然として類似団体平均を上回っている状況である。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商工費は、住民一人当たり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24,302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9,838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円（率で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％）の大幅増となったが、これは立地企業の大型投資により助成金が多額となったことが要因である。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消防費は、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19,104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円となっており、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年連続で増加し類似団体平均と比較しても高水準となっているが、これはデジタル防災行政無線整備事業などの増加が主な要因である。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教育費は、住民一人当たり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52,245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12,847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円の減額となっており、Ｈ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年度から低下傾向が続いているが、これは小中学校等の改築事業などの減少が主な要因である。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公債費は、住民一人当たり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66,785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円と類似団体で最高額であり、平均の約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倍と高水準で推移している状況であることから、今後も一層の償還管理に努めていく必要がある。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財政調整基金残高については、平成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1,500,000</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千円の取り崩しを行ったことから、</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2.92</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％悪化した。実質収支額はほぼ前年度と横ばいとなったが、実質単年度収支は、扶助費等の義務的経費の増、普通交付税等の減により、前年度より比率が</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4.35</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％と大幅に低下し、▲</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3.09</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％に低下した。合併特例期間が平成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年度で終了するとともに、今後も扶助費や公債費等の義務的経費の増嵩が予想されることから、健全で安定的な財政運営に一層努めていく。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前年度との比較では、その他会計（黒字）以外は全ての会計で改善しており、平成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年度からは全会計で黒字化も達成している。今後も全会計において健全財政に努めることとする。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水道事業会計は、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前年度比較</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0.70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上昇となり、未払金などの減少が主な要因である。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下水道事業会計は、前年度比較で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％上昇となり、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未払金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の減少が主な要因である。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一般会計、介護保険特別会計、国民健康保険特別会計及び工業用水道事業会計は、ほぼ前年度と同程度である。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AA2" sqref="AA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51540707</v>
      </c>
      <c r="BO4" s="381"/>
      <c r="BP4" s="381"/>
      <c r="BQ4" s="381"/>
      <c r="BR4" s="381"/>
      <c r="BS4" s="381"/>
      <c r="BT4" s="381"/>
      <c r="BU4" s="382"/>
      <c r="BV4" s="380">
        <v>52835273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50313661</v>
      </c>
      <c r="BO5" s="418"/>
      <c r="BP5" s="418"/>
      <c r="BQ5" s="418"/>
      <c r="BR5" s="418"/>
      <c r="BS5" s="418"/>
      <c r="BT5" s="418"/>
      <c r="BU5" s="419"/>
      <c r="BV5" s="417">
        <v>51649947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94.9</v>
      </c>
      <c r="CU5" s="415"/>
      <c r="CV5" s="415"/>
      <c r="CW5" s="415"/>
      <c r="CX5" s="415"/>
      <c r="CY5" s="415"/>
      <c r="CZ5" s="415"/>
      <c r="DA5" s="416"/>
      <c r="DB5" s="414">
        <v>92.9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1227046</v>
      </c>
      <c r="BO6" s="418"/>
      <c r="BP6" s="418"/>
      <c r="BQ6" s="418"/>
      <c r="BR6" s="418"/>
      <c r="BS6" s="418"/>
      <c r="BT6" s="418"/>
      <c r="BU6" s="419"/>
      <c r="BV6" s="417">
        <v>1185326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99.6</v>
      </c>
      <c r="CU6" s="455"/>
      <c r="CV6" s="455"/>
      <c r="CW6" s="455"/>
      <c r="CX6" s="455"/>
      <c r="CY6" s="455"/>
      <c r="CZ6" s="455"/>
      <c r="DA6" s="456"/>
      <c r="DB6" s="454">
        <v>98.9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108754</v>
      </c>
      <c r="BO7" s="418"/>
      <c r="BP7" s="418"/>
      <c r="BQ7" s="418"/>
      <c r="BR7" s="418"/>
      <c r="BS7" s="418"/>
      <c r="BT7" s="418"/>
      <c r="BU7" s="419"/>
      <c r="BV7" s="417">
        <v>54006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30084612</v>
      </c>
      <c r="CU7" s="418"/>
      <c r="CV7" s="418"/>
      <c r="CW7" s="418"/>
      <c r="CX7" s="418"/>
      <c r="CY7" s="418"/>
      <c r="CZ7" s="418"/>
      <c r="DA7" s="419"/>
      <c r="DB7" s="417">
        <v>30504513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1118292</v>
      </c>
      <c r="BO8" s="418"/>
      <c r="BP8" s="418"/>
      <c r="BQ8" s="418"/>
      <c r="BR8" s="418"/>
      <c r="BS8" s="418"/>
      <c r="BT8" s="418"/>
      <c r="BU8" s="419"/>
      <c r="BV8" s="417">
        <v>1131320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0.65</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109287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-13028</v>
      </c>
      <c r="BO9" s="418"/>
      <c r="BP9" s="418"/>
      <c r="BQ9" s="418"/>
      <c r="BR9" s="418"/>
      <c r="BS9" s="418"/>
      <c r="BT9" s="418"/>
      <c r="BU9" s="419"/>
      <c r="BV9" s="417">
        <v>-369516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20.2</v>
      </c>
      <c r="CU9" s="415"/>
      <c r="CV9" s="415"/>
      <c r="CW9" s="415"/>
      <c r="CX9" s="415"/>
      <c r="CY9" s="415"/>
      <c r="CZ9" s="415"/>
      <c r="DA9" s="416"/>
      <c r="DB9" s="414">
        <v>19.5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110459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567728</v>
      </c>
      <c r="BO10" s="418"/>
      <c r="BP10" s="418"/>
      <c r="BQ10" s="418"/>
      <c r="BR10" s="418"/>
      <c r="BS10" s="418"/>
      <c r="BT10" s="418"/>
      <c r="BU10" s="419"/>
      <c r="BV10" s="417">
        <v>752827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15201</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113018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112085</v>
      </c>
      <c r="S13" s="499"/>
      <c r="T13" s="499"/>
      <c r="U13" s="499"/>
      <c r="V13" s="500"/>
      <c r="W13" s="433" t="s">
        <v>124</v>
      </c>
      <c r="X13" s="434"/>
      <c r="Y13" s="434"/>
      <c r="Z13" s="434"/>
      <c r="AA13" s="434"/>
      <c r="AB13" s="424"/>
      <c r="AC13" s="468">
        <v>1643</v>
      </c>
      <c r="AD13" s="469"/>
      <c r="AE13" s="469"/>
      <c r="AF13" s="469"/>
      <c r="AG13" s="508"/>
      <c r="AH13" s="468">
        <v>1592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-930099</v>
      </c>
      <c r="BO13" s="418"/>
      <c r="BP13" s="418"/>
      <c r="BQ13" s="418"/>
      <c r="BR13" s="418"/>
      <c r="BS13" s="418"/>
      <c r="BT13" s="418"/>
      <c r="BU13" s="419"/>
      <c r="BV13" s="417">
        <v>383311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v>
      </c>
      <c r="CU13" s="415"/>
      <c r="CV13" s="415"/>
      <c r="CW13" s="415"/>
      <c r="CX13" s="415"/>
      <c r="CY13" s="415"/>
      <c r="CZ13" s="415"/>
      <c r="DA13" s="416"/>
      <c r="DB13" s="414">
        <v>11.2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112829</v>
      </c>
      <c r="S14" s="499"/>
      <c r="T14" s="499"/>
      <c r="U14" s="499"/>
      <c r="V14" s="500"/>
      <c r="W14" s="407"/>
      <c r="X14" s="408"/>
      <c r="Y14" s="408"/>
      <c r="Z14" s="408"/>
      <c r="AA14" s="408"/>
      <c r="AB14" s="397"/>
      <c r="AC14" s="501">
        <v>2.9</v>
      </c>
      <c r="AD14" s="502"/>
      <c r="AE14" s="502"/>
      <c r="AF14" s="502"/>
      <c r="AG14" s="503"/>
      <c r="AH14" s="501">
        <v>2.9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128</v>
      </c>
      <c r="CU14" s="513"/>
      <c r="CV14" s="513"/>
      <c r="CW14" s="513"/>
      <c r="CX14" s="513"/>
      <c r="CY14" s="513"/>
      <c r="CZ14" s="513"/>
      <c r="DA14" s="514"/>
      <c r="DB14" s="512">
        <v>126.6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112007</v>
      </c>
      <c r="S15" s="499"/>
      <c r="T15" s="499"/>
      <c r="U15" s="499"/>
      <c r="V15" s="500"/>
      <c r="W15" s="433" t="s">
        <v>131</v>
      </c>
      <c r="X15" s="434"/>
      <c r="Y15" s="434"/>
      <c r="Z15" s="434"/>
      <c r="AA15" s="434"/>
      <c r="AB15" s="424"/>
      <c r="AC15" s="468">
        <v>18243</v>
      </c>
      <c r="AD15" s="469"/>
      <c r="AE15" s="469"/>
      <c r="AF15" s="469"/>
      <c r="AG15" s="508"/>
      <c r="AH15" s="468">
        <v>18336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15318442</v>
      </c>
      <c r="BO15" s="381"/>
      <c r="BP15" s="381"/>
      <c r="BQ15" s="381"/>
      <c r="BR15" s="381"/>
      <c r="BS15" s="381"/>
      <c r="BT15" s="381"/>
      <c r="BU15" s="382"/>
      <c r="BV15" s="380">
        <v>14555556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32.6</v>
      </c>
      <c r="AD16" s="502"/>
      <c r="AE16" s="502"/>
      <c r="AF16" s="502"/>
      <c r="AG16" s="503"/>
      <c r="AH16" s="501">
        <v>32.9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22915052</v>
      </c>
      <c r="BO16" s="418"/>
      <c r="BP16" s="418"/>
      <c r="BQ16" s="418"/>
      <c r="BR16" s="418"/>
      <c r="BS16" s="418"/>
      <c r="BT16" s="418"/>
      <c r="BU16" s="419"/>
      <c r="BV16" s="417">
        <v>22127196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36160</v>
      </c>
      <c r="AD17" s="469"/>
      <c r="AE17" s="469"/>
      <c r="AF17" s="469"/>
      <c r="AG17" s="508"/>
      <c r="AH17" s="468">
        <v>35883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19560689</v>
      </c>
      <c r="BO17" s="418"/>
      <c r="BP17" s="418"/>
      <c r="BQ17" s="418"/>
      <c r="BR17" s="418"/>
      <c r="BS17" s="418"/>
      <c r="BT17" s="418"/>
      <c r="BU17" s="419"/>
      <c r="BV17" s="417">
        <v>18561478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754.93</v>
      </c>
      <c r="M18" s="530"/>
      <c r="N18" s="530"/>
      <c r="O18" s="530"/>
      <c r="P18" s="530"/>
      <c r="Q18" s="530"/>
      <c r="R18" s="531"/>
      <c r="S18" s="531"/>
      <c r="T18" s="531"/>
      <c r="U18" s="531"/>
      <c r="V18" s="532"/>
      <c r="W18" s="435"/>
      <c r="X18" s="436"/>
      <c r="Y18" s="436"/>
      <c r="Z18" s="436"/>
      <c r="AA18" s="436"/>
      <c r="AB18" s="427"/>
      <c r="AC18" s="533">
        <v>64.5</v>
      </c>
      <c r="AD18" s="534"/>
      <c r="AE18" s="534"/>
      <c r="AF18" s="534"/>
      <c r="AG18" s="535"/>
      <c r="AH18" s="533">
        <v>64.3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29126854</v>
      </c>
      <c r="BO18" s="418"/>
      <c r="BP18" s="418"/>
      <c r="BQ18" s="418"/>
      <c r="BR18" s="418"/>
      <c r="BS18" s="418"/>
      <c r="BT18" s="418"/>
      <c r="BU18" s="419"/>
      <c r="BV18" s="417">
        <v>29317977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145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35675645</v>
      </c>
      <c r="BO19" s="418"/>
      <c r="BP19" s="418"/>
      <c r="BQ19" s="418"/>
      <c r="BR19" s="418"/>
      <c r="BS19" s="418"/>
      <c r="BT19" s="418"/>
      <c r="BU19" s="419"/>
      <c r="BV19" s="417">
        <v>35901168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38439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86620339</v>
      </c>
      <c r="BO23" s="418"/>
      <c r="BP23" s="418"/>
      <c r="BQ23" s="418"/>
      <c r="BR23" s="418"/>
      <c r="BS23" s="418"/>
      <c r="BT23" s="418"/>
      <c r="BU23" s="419"/>
      <c r="BV23" s="417">
        <v>87653590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9700</v>
      </c>
      <c r="R24" s="469"/>
      <c r="S24" s="469"/>
      <c r="T24" s="469"/>
      <c r="U24" s="469"/>
      <c r="V24" s="508"/>
      <c r="W24" s="563"/>
      <c r="X24" s="551"/>
      <c r="Y24" s="552"/>
      <c r="Z24" s="467" t="s">
        <v>155</v>
      </c>
      <c r="AA24" s="447"/>
      <c r="AB24" s="447"/>
      <c r="AC24" s="447"/>
      <c r="AD24" s="447"/>
      <c r="AE24" s="447"/>
      <c r="AF24" s="447"/>
      <c r="AG24" s="448"/>
      <c r="AH24" s="468">
        <v>740</v>
      </c>
      <c r="AI24" s="469"/>
      <c r="AJ24" s="469"/>
      <c r="AK24" s="469"/>
      <c r="AL24" s="508"/>
      <c r="AM24" s="468">
        <v>2432380</v>
      </c>
      <c r="AN24" s="469"/>
      <c r="AO24" s="469"/>
      <c r="AP24" s="469"/>
      <c r="AQ24" s="469"/>
      <c r="AR24" s="508"/>
      <c r="AS24" s="468">
        <v>3287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20609446</v>
      </c>
      <c r="BO24" s="418"/>
      <c r="BP24" s="418"/>
      <c r="BQ24" s="418"/>
      <c r="BR24" s="418"/>
      <c r="BS24" s="418"/>
      <c r="BT24" s="418"/>
      <c r="BU24" s="419"/>
      <c r="BV24" s="417">
        <v>22261492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7850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4729275</v>
      </c>
      <c r="BO25" s="381"/>
      <c r="BP25" s="381"/>
      <c r="BQ25" s="381"/>
      <c r="BR25" s="381"/>
      <c r="BS25" s="381"/>
      <c r="BT25" s="381"/>
      <c r="BU25" s="382"/>
      <c r="BV25" s="380">
        <v>3156103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6650</v>
      </c>
      <c r="R26" s="469"/>
      <c r="S26" s="469"/>
      <c r="T26" s="469"/>
      <c r="U26" s="469"/>
      <c r="V26" s="508"/>
      <c r="W26" s="563"/>
      <c r="X26" s="551"/>
      <c r="Y26" s="552"/>
      <c r="Z26" s="467" t="s">
        <v>161</v>
      </c>
      <c r="AA26" s="573"/>
      <c r="AB26" s="573"/>
      <c r="AC26" s="573"/>
      <c r="AD26" s="573"/>
      <c r="AE26" s="573"/>
      <c r="AF26" s="573"/>
      <c r="AG26" s="574"/>
      <c r="AH26" s="468">
        <v>12</v>
      </c>
      <c r="AI26" s="469"/>
      <c r="AJ26" s="469"/>
      <c r="AK26" s="469"/>
      <c r="AL26" s="508"/>
      <c r="AM26" s="468">
        <v>30408</v>
      </c>
      <c r="AN26" s="469"/>
      <c r="AO26" s="469"/>
      <c r="AP26" s="469"/>
      <c r="AQ26" s="469"/>
      <c r="AR26" s="508"/>
      <c r="AS26" s="468">
        <v>2534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6300</v>
      </c>
      <c r="R27" s="469"/>
      <c r="S27" s="469"/>
      <c r="T27" s="469"/>
      <c r="U27" s="469"/>
      <c r="V27" s="508"/>
      <c r="W27" s="563"/>
      <c r="X27" s="551"/>
      <c r="Y27" s="552"/>
      <c r="Z27" s="467" t="s">
        <v>164</v>
      </c>
      <c r="AA27" s="447"/>
      <c r="AB27" s="447"/>
      <c r="AC27" s="447"/>
      <c r="AD27" s="447"/>
      <c r="AE27" s="447"/>
      <c r="AF27" s="447"/>
      <c r="AG27" s="448"/>
      <c r="AH27" s="468">
        <v>7</v>
      </c>
      <c r="AI27" s="469"/>
      <c r="AJ27" s="469"/>
      <c r="AK27" s="469"/>
      <c r="AL27" s="508"/>
      <c r="AM27" s="468">
        <v>21882</v>
      </c>
      <c r="AN27" s="469"/>
      <c r="AO27" s="469"/>
      <c r="AP27" s="469"/>
      <c r="AQ27" s="469"/>
      <c r="AR27" s="508"/>
      <c r="AS27" s="468">
        <v>3126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5400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2862903</v>
      </c>
      <c r="BO28" s="381"/>
      <c r="BP28" s="381"/>
      <c r="BQ28" s="381"/>
      <c r="BR28" s="381"/>
      <c r="BS28" s="381"/>
      <c r="BT28" s="381"/>
      <c r="BU28" s="382"/>
      <c r="BV28" s="380">
        <v>3795175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19</v>
      </c>
      <c r="M29" s="469"/>
      <c r="N29" s="469"/>
      <c r="O29" s="469"/>
      <c r="P29" s="508"/>
      <c r="Q29" s="468">
        <v>5000</v>
      </c>
      <c r="R29" s="469"/>
      <c r="S29" s="469"/>
      <c r="T29" s="469"/>
      <c r="U29" s="469"/>
      <c r="V29" s="508"/>
      <c r="W29" s="564"/>
      <c r="X29" s="565"/>
      <c r="Y29" s="566"/>
      <c r="Z29" s="467" t="s">
        <v>171</v>
      </c>
      <c r="AA29" s="447"/>
      <c r="AB29" s="447"/>
      <c r="AC29" s="447"/>
      <c r="AD29" s="447"/>
      <c r="AE29" s="447"/>
      <c r="AF29" s="447"/>
      <c r="AG29" s="448"/>
      <c r="AH29" s="468">
        <v>747</v>
      </c>
      <c r="AI29" s="469"/>
      <c r="AJ29" s="469"/>
      <c r="AK29" s="469"/>
      <c r="AL29" s="508"/>
      <c r="AM29" s="468">
        <v>2454262</v>
      </c>
      <c r="AN29" s="469"/>
      <c r="AO29" s="469"/>
      <c r="AP29" s="469"/>
      <c r="AQ29" s="469"/>
      <c r="AR29" s="508"/>
      <c r="AS29" s="468">
        <v>3285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457930</v>
      </c>
      <c r="BO29" s="418"/>
      <c r="BP29" s="418"/>
      <c r="BQ29" s="418"/>
      <c r="BR29" s="418"/>
      <c r="BS29" s="418"/>
      <c r="BT29" s="418"/>
      <c r="BU29" s="419"/>
      <c r="BV29" s="417">
        <v>457689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4322173</v>
      </c>
      <c r="BO30" s="587"/>
      <c r="BP30" s="587"/>
      <c r="BQ30" s="587"/>
      <c r="BR30" s="587"/>
      <c r="BS30" s="587"/>
      <c r="BT30" s="587"/>
      <c r="BU30" s="588"/>
      <c r="BV30" s="586">
        <v>4280489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白山市国民健康保険特別会計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白山市水道事業会計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白山市簡易水道事業特別会計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手取郷広域事務組合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白山市土地開発公社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白山市墓地公苑特別会計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白山市介護保険特別会計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白山市工業用水道事業会計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白山市温泉事業特別会計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白山野々市広域事務組合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白山市地域振興公社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白山市下水道事業会計（地域下水道事業分）</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白山市後期高齢者医療特別会計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白山市下水道事業会計</v>
      </c>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白山市工業団地造成事業特別会計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白山石川医療企業団（松任石川中央病院）</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あさがおテレビ</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白山石川医療企業団（つるぎ病院）</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フードサービス松任</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手取川流域環境衛生事業組合</v>
      </c>
      <c r="BZ38" s="599"/>
      <c r="CA38" s="599"/>
      <c r="CB38" s="599"/>
      <c r="CC38" s="599"/>
      <c r="CD38" s="599"/>
      <c r="CE38" s="599"/>
      <c r="CF38" s="599"/>
      <c r="CG38" s="599"/>
      <c r="CH38" s="599"/>
      <c r="CI38" s="599"/>
      <c r="CJ38" s="599"/>
      <c r="CK38" s="599"/>
      <c r="CL38" s="599"/>
      <c r="CM38" s="599"/>
      <c r="CN38" s="167"/>
      <c r="CO38" s="598">
        <f t="shared" si="3"/>
        <v>27</v>
      </c>
      <c r="CP38" s="598"/>
      <c r="CQ38" s="599" t="str">
        <f>IF('各会計、関係団体の財政状況及び健全化判断比率'!BS11="","",'各会計、関係団体の財政状況及び健全化判断比率'!BS11)</f>
        <v>つるぎ街づくり</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石川県市町村消防消じゅつ金組合</v>
      </c>
      <c r="BZ39" s="599"/>
      <c r="CA39" s="599"/>
      <c r="CB39" s="599"/>
      <c r="CC39" s="599"/>
      <c r="CD39" s="599"/>
      <c r="CE39" s="599"/>
      <c r="CF39" s="599"/>
      <c r="CG39" s="599"/>
      <c r="CH39" s="599"/>
      <c r="CI39" s="599"/>
      <c r="CJ39" s="599"/>
      <c r="CK39" s="599"/>
      <c r="CL39" s="599"/>
      <c r="CM39" s="599"/>
      <c r="CN39" s="167"/>
      <c r="CO39" s="598">
        <f t="shared" si="3"/>
        <v>28</v>
      </c>
      <c r="CP39" s="598"/>
      <c r="CQ39" s="599" t="str">
        <f>IF('各会計、関係団体の財政状況及び健全化判断比率'!BS12="","",'各会計、関係団体の財政状況及び健全化判断比率'!BS12)</f>
        <v>富樫福祉会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石川県後期高齢者医療広域連合（一般会計）</v>
      </c>
      <c r="BZ40" s="599"/>
      <c r="CA40" s="599"/>
      <c r="CB40" s="599"/>
      <c r="CC40" s="599"/>
      <c r="CD40" s="599"/>
      <c r="CE40" s="599"/>
      <c r="CF40" s="599"/>
      <c r="CG40" s="599"/>
      <c r="CH40" s="599"/>
      <c r="CI40" s="599"/>
      <c r="CJ40" s="599"/>
      <c r="CK40" s="599"/>
      <c r="CL40" s="599"/>
      <c r="CM40" s="599"/>
      <c r="CN40" s="167"/>
      <c r="CO40" s="598">
        <f t="shared" si="3"/>
        <v>29</v>
      </c>
      <c r="CP40" s="598"/>
      <c r="CQ40" s="599" t="str">
        <f>IF('各会計、関係団体の財政状況及び健全化判断比率'!BS13="","",'各会計、関係団体の財政状況及び健全化判断比率'!BS13)</f>
        <v>手取会</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石川県後期高齢者医療広域連合（後期高齢者医療特別会計）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石川県市町村職員退職手当組合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手取川水防事務組合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3.5</v>
      </c>
      <c r="G34" s="33">
        <v>3.89</v>
      </c>
      <c r="H34" s="33">
        <v>4.4800000000000004</v>
      </c>
      <c r="I34" s="33">
        <v>4.67</v>
      </c>
      <c r="J34" s="34">
        <v>5.37</v>
      </c>
      <c r="K34" s="22"/>
      <c r="L34" s="22"/>
      <c r="M34" s="22"/>
      <c r="N34" s="22"/>
      <c r="O34" s="22"/>
      <c r="P34" s="22"/>
    </row>
    <row r="35" spans="1:16" ht="39" customHeight="1">
      <c r="A35" s="22"/>
      <c r="B35" s="35"/>
      <c r="C35" s="1178" t="s">
        <v>530</v>
      </c>
      <c r="D35" s="1179"/>
      <c r="E35" s="1180"/>
      <c r="F35" s="36">
        <v>3.62</v>
      </c>
      <c r="G35" s="37">
        <v>4.05</v>
      </c>
      <c r="H35" s="37">
        <v>4.34</v>
      </c>
      <c r="I35" s="37">
        <v>4.8499999999999996</v>
      </c>
      <c r="J35" s="38">
        <v>5.13</v>
      </c>
      <c r="K35" s="22"/>
      <c r="L35" s="22"/>
      <c r="M35" s="22"/>
      <c r="N35" s="22"/>
      <c r="O35" s="22"/>
      <c r="P35" s="22"/>
    </row>
    <row r="36" spans="1:16" ht="39" customHeight="1">
      <c r="A36" s="22"/>
      <c r="B36" s="35"/>
      <c r="C36" s="1178" t="s">
        <v>531</v>
      </c>
      <c r="D36" s="1179"/>
      <c r="E36" s="1180"/>
      <c r="F36" s="36">
        <v>3.57</v>
      </c>
      <c r="G36" s="37">
        <v>3.04</v>
      </c>
      <c r="H36" s="37">
        <v>4.93</v>
      </c>
      <c r="I36" s="37">
        <v>3.7</v>
      </c>
      <c r="J36" s="38">
        <v>3.71</v>
      </c>
      <c r="K36" s="22"/>
      <c r="L36" s="22"/>
      <c r="M36" s="22"/>
      <c r="N36" s="22"/>
      <c r="O36" s="22"/>
      <c r="P36" s="22"/>
    </row>
    <row r="37" spans="1:16" ht="39" customHeight="1">
      <c r="A37" s="22"/>
      <c r="B37" s="35"/>
      <c r="C37" s="1178" t="s">
        <v>532</v>
      </c>
      <c r="D37" s="1179"/>
      <c r="E37" s="1180"/>
      <c r="F37" s="36">
        <v>0.34</v>
      </c>
      <c r="G37" s="37">
        <v>0.22</v>
      </c>
      <c r="H37" s="37">
        <v>0.35</v>
      </c>
      <c r="I37" s="37">
        <v>0.94</v>
      </c>
      <c r="J37" s="38">
        <v>1.05</v>
      </c>
      <c r="K37" s="22"/>
      <c r="L37" s="22"/>
      <c r="M37" s="22"/>
      <c r="N37" s="22"/>
      <c r="O37" s="22"/>
      <c r="P37" s="22"/>
    </row>
    <row r="38" spans="1:16" ht="39" customHeight="1">
      <c r="A38" s="22"/>
      <c r="B38" s="35"/>
      <c r="C38" s="1178" t="s">
        <v>533</v>
      </c>
      <c r="D38" s="1179"/>
      <c r="E38" s="1180"/>
      <c r="F38" s="36">
        <v>0.17</v>
      </c>
      <c r="G38" s="37">
        <v>0.18</v>
      </c>
      <c r="H38" s="37">
        <v>0.44</v>
      </c>
      <c r="I38" s="37">
        <v>0.56000000000000005</v>
      </c>
      <c r="J38" s="38">
        <v>0.6</v>
      </c>
      <c r="K38" s="22"/>
      <c r="L38" s="22"/>
      <c r="M38" s="22"/>
      <c r="N38" s="22"/>
      <c r="O38" s="22"/>
      <c r="P38" s="22"/>
    </row>
    <row r="39" spans="1:16" ht="39" customHeight="1">
      <c r="A39" s="22"/>
      <c r="B39" s="35"/>
      <c r="C39" s="1178" t="s">
        <v>534</v>
      </c>
      <c r="D39" s="1179"/>
      <c r="E39" s="1180"/>
      <c r="F39" s="36">
        <v>0.17</v>
      </c>
      <c r="G39" s="37">
        <v>0.18</v>
      </c>
      <c r="H39" s="37">
        <v>0.2</v>
      </c>
      <c r="I39" s="37">
        <v>0.21</v>
      </c>
      <c r="J39" s="38">
        <v>0.25</v>
      </c>
      <c r="K39" s="22"/>
      <c r="L39" s="22"/>
      <c r="M39" s="22"/>
      <c r="N39" s="22"/>
      <c r="O39" s="22"/>
      <c r="P39" s="22"/>
    </row>
    <row r="40" spans="1:16" ht="39" customHeight="1">
      <c r="A40" s="22"/>
      <c r="B40" s="35"/>
      <c r="C40" s="1178" t="s">
        <v>535</v>
      </c>
      <c r="D40" s="1179"/>
      <c r="E40" s="1180"/>
      <c r="F40" s="36">
        <v>0</v>
      </c>
      <c r="G40" s="37">
        <v>0</v>
      </c>
      <c r="H40" s="37">
        <v>0</v>
      </c>
      <c r="I40" s="37">
        <v>0</v>
      </c>
      <c r="J40" s="38">
        <v>0</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538</v>
      </c>
      <c r="D43" s="1182"/>
      <c r="E43" s="1183"/>
      <c r="F43" s="41">
        <v>0</v>
      </c>
      <c r="G43" s="42">
        <v>0.44</v>
      </c>
      <c r="H43" s="42">
        <v>0.41</v>
      </c>
      <c r="I43" s="42">
        <v>0.39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7322</v>
      </c>
      <c r="L45" s="60">
        <v>7518</v>
      </c>
      <c r="M45" s="60">
        <v>7530</v>
      </c>
      <c r="N45" s="60">
        <v>7232</v>
      </c>
      <c r="O45" s="61">
        <v>7550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1807</v>
      </c>
      <c r="L48" s="64">
        <v>1779</v>
      </c>
      <c r="M48" s="64">
        <v>1862</v>
      </c>
      <c r="N48" s="64">
        <v>1712</v>
      </c>
      <c r="O48" s="65">
        <v>1669</v>
      </c>
      <c r="P48" s="48"/>
      <c r="Q48" s="48"/>
      <c r="R48" s="48"/>
      <c r="S48" s="48"/>
      <c r="T48" s="48"/>
      <c r="U48" s="48"/>
    </row>
    <row r="49" spans="1:21" ht="30.75" customHeight="1">
      <c r="A49" s="48"/>
      <c r="B49" s="1196"/>
      <c r="C49" s="1197"/>
      <c r="D49" s="62"/>
      <c r="E49" s="1188" t="s">
        <v>16</v>
      </c>
      <c r="F49" s="1188"/>
      <c r="G49" s="1188"/>
      <c r="H49" s="1188"/>
      <c r="I49" s="1188"/>
      <c r="J49" s="1189"/>
      <c r="K49" s="63">
        <v>1320</v>
      </c>
      <c r="L49" s="64">
        <v>901</v>
      </c>
      <c r="M49" s="64">
        <v>857</v>
      </c>
      <c r="N49" s="64">
        <v>789</v>
      </c>
      <c r="O49" s="65">
        <v>817</v>
      </c>
      <c r="P49" s="48"/>
      <c r="Q49" s="48"/>
      <c r="R49" s="48"/>
      <c r="S49" s="48"/>
      <c r="T49" s="48"/>
      <c r="U49" s="48"/>
    </row>
    <row r="50" spans="1:21" ht="30.75" customHeight="1">
      <c r="A50" s="48"/>
      <c r="B50" s="1196"/>
      <c r="C50" s="1197"/>
      <c r="D50" s="62"/>
      <c r="E50" s="1188" t="s">
        <v>17</v>
      </c>
      <c r="F50" s="1188"/>
      <c r="G50" s="1188"/>
      <c r="H50" s="1188"/>
      <c r="I50" s="1188"/>
      <c r="J50" s="1189"/>
      <c r="K50" s="63">
        <v>2</v>
      </c>
      <c r="L50" s="64">
        <v>2</v>
      </c>
      <c r="M50" s="64">
        <v>2</v>
      </c>
      <c r="N50" s="64">
        <v>8</v>
      </c>
      <c r="O50" s="65">
        <v>8</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7224</v>
      </c>
      <c r="L52" s="64">
        <v>7322</v>
      </c>
      <c r="M52" s="64">
        <v>7520</v>
      </c>
      <c r="N52" s="64">
        <v>7218</v>
      </c>
      <c r="O52" s="65">
        <v>7443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3227</v>
      </c>
      <c r="L53" s="69">
        <v>2879</v>
      </c>
      <c r="M53" s="69">
        <v>2731</v>
      </c>
      <c r="N53" s="69">
        <v>2523</v>
      </c>
      <c r="O53" s="70">
        <v>2601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82507</v>
      </c>
      <c r="J41" s="83">
        <v>84783</v>
      </c>
      <c r="K41" s="83">
        <v>86675</v>
      </c>
      <c r="L41" s="83">
        <v>87658</v>
      </c>
      <c r="M41" s="84">
        <v>86622</v>
      </c>
    </row>
    <row r="42" spans="2:13" ht="27.75" customHeight="1">
      <c r="B42" s="1204"/>
      <c r="C42" s="1205"/>
      <c r="D42" s="85"/>
      <c r="E42" s="1210" t="s">
        <v>26</v>
      </c>
      <c r="F42" s="1210"/>
      <c r="G42" s="1210"/>
      <c r="H42" s="1211"/>
      <c r="I42" s="86">
        <v>1196</v>
      </c>
      <c r="J42" s="87">
        <v>953</v>
      </c>
      <c r="K42" s="87">
        <v>809</v>
      </c>
      <c r="L42" s="87">
        <v>713</v>
      </c>
      <c r="M42" s="88">
        <v>607</v>
      </c>
    </row>
    <row r="43" spans="2:13" ht="27.75" customHeight="1">
      <c r="B43" s="1204"/>
      <c r="C43" s="1205"/>
      <c r="D43" s="85"/>
      <c r="E43" s="1210" t="s">
        <v>27</v>
      </c>
      <c r="F43" s="1210"/>
      <c r="G43" s="1210"/>
      <c r="H43" s="1211"/>
      <c r="I43" s="86">
        <v>32280</v>
      </c>
      <c r="J43" s="87">
        <v>30230</v>
      </c>
      <c r="K43" s="87">
        <v>29605</v>
      </c>
      <c r="L43" s="87">
        <v>28281</v>
      </c>
      <c r="M43" s="88">
        <v>26723</v>
      </c>
    </row>
    <row r="44" spans="2:13" ht="27.75" customHeight="1">
      <c r="B44" s="1204"/>
      <c r="C44" s="1205"/>
      <c r="D44" s="85"/>
      <c r="E44" s="1210" t="s">
        <v>28</v>
      </c>
      <c r="F44" s="1210"/>
      <c r="G44" s="1210"/>
      <c r="H44" s="1211"/>
      <c r="I44" s="86">
        <v>7583</v>
      </c>
      <c r="J44" s="87">
        <v>6281</v>
      </c>
      <c r="K44" s="87">
        <v>7769</v>
      </c>
      <c r="L44" s="87">
        <v>8372</v>
      </c>
      <c r="M44" s="88">
        <v>9096</v>
      </c>
    </row>
    <row r="45" spans="2:13" ht="27.75" customHeight="1">
      <c r="B45" s="1204"/>
      <c r="C45" s="1205"/>
      <c r="D45" s="85"/>
      <c r="E45" s="1210" t="s">
        <v>29</v>
      </c>
      <c r="F45" s="1210"/>
      <c r="G45" s="1210"/>
      <c r="H45" s="1211"/>
      <c r="I45" s="86">
        <v>8863</v>
      </c>
      <c r="J45" s="87">
        <v>8491</v>
      </c>
      <c r="K45" s="87">
        <v>7800</v>
      </c>
      <c r="L45" s="87">
        <v>7053</v>
      </c>
      <c r="M45" s="88">
        <v>7023</v>
      </c>
    </row>
    <row r="46" spans="2:13" ht="27.75" customHeight="1">
      <c r="B46" s="1204"/>
      <c r="C46" s="1205"/>
      <c r="D46" s="89"/>
      <c r="E46" s="1210" t="s">
        <v>30</v>
      </c>
      <c r="F46" s="1210"/>
      <c r="G46" s="1210"/>
      <c r="H46" s="1211"/>
      <c r="I46" s="86">
        <v>571</v>
      </c>
      <c r="J46" s="87">
        <v>647</v>
      </c>
      <c r="K46" s="87">
        <v>691</v>
      </c>
      <c r="L46" s="87">
        <v>664</v>
      </c>
      <c r="M46" s="88">
        <v>741</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2658</v>
      </c>
      <c r="J50" s="87">
        <v>3655</v>
      </c>
      <c r="K50" s="87">
        <v>4304</v>
      </c>
      <c r="L50" s="87">
        <v>5222</v>
      </c>
      <c r="M50" s="88">
        <v>4881</v>
      </c>
    </row>
    <row r="51" spans="2:13" ht="27.75" customHeight="1">
      <c r="B51" s="1204"/>
      <c r="C51" s="1205"/>
      <c r="D51" s="85"/>
      <c r="E51" s="1210" t="s">
        <v>36</v>
      </c>
      <c r="F51" s="1210"/>
      <c r="G51" s="1210"/>
      <c r="H51" s="1211"/>
      <c r="I51" s="86">
        <v>10206</v>
      </c>
      <c r="J51" s="87">
        <v>9758</v>
      </c>
      <c r="K51" s="87">
        <v>9585</v>
      </c>
      <c r="L51" s="87">
        <v>9379</v>
      </c>
      <c r="M51" s="88">
        <v>9358</v>
      </c>
    </row>
    <row r="52" spans="2:13" ht="27.75" customHeight="1">
      <c r="B52" s="1206"/>
      <c r="C52" s="1207"/>
      <c r="D52" s="85"/>
      <c r="E52" s="1210" t="s">
        <v>37</v>
      </c>
      <c r="F52" s="1210"/>
      <c r="G52" s="1210"/>
      <c r="H52" s="1211"/>
      <c r="I52" s="86">
        <v>83236</v>
      </c>
      <c r="J52" s="87">
        <v>81543</v>
      </c>
      <c r="K52" s="87">
        <v>87129</v>
      </c>
      <c r="L52" s="87">
        <v>87799</v>
      </c>
      <c r="M52" s="88">
        <v>86488</v>
      </c>
    </row>
    <row r="53" spans="2:13" ht="27.75" customHeight="1" thickBot="1">
      <c r="B53" s="1217" t="s">
        <v>38</v>
      </c>
      <c r="C53" s="1218"/>
      <c r="D53" s="92"/>
      <c r="E53" s="1219" t="s">
        <v>39</v>
      </c>
      <c r="F53" s="1219"/>
      <c r="G53" s="1219"/>
      <c r="H53" s="1220"/>
      <c r="I53" s="93">
        <v>36899</v>
      </c>
      <c r="J53" s="94">
        <v>36430</v>
      </c>
      <c r="K53" s="94">
        <v>32332</v>
      </c>
      <c r="L53" s="94">
        <v>30342</v>
      </c>
      <c r="M53" s="95">
        <v>30085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35" t="s">
        <v>561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563</v>
      </c>
      <c r="H51" s="1248"/>
      <c r="I51" s="1253" t="s">
        <v>564</v>
      </c>
      <c r="J51" s="1253"/>
      <c r="K51" s="1255"/>
      <c r="L51" s="1255"/>
      <c r="M51" s="1255"/>
      <c r="N51" s="1255"/>
      <c r="O51" s="1221">
        <v>128</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565</v>
      </c>
      <c r="J53" s="1233"/>
      <c r="K53" s="1256"/>
      <c r="L53" s="1256"/>
      <c r="M53" s="1256"/>
      <c r="N53" s="1256"/>
      <c r="O53" s="1225">
        <v>56.3</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566</v>
      </c>
      <c r="H55" s="1228"/>
      <c r="I55" s="1233" t="s">
        <v>564</v>
      </c>
      <c r="J55" s="1233"/>
      <c r="K55" s="1255"/>
      <c r="L55" s="1255"/>
      <c r="M55" s="1255"/>
      <c r="N55" s="1255"/>
      <c r="O55" s="1221">
        <v>6.5</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565</v>
      </c>
      <c r="J57" s="1223"/>
      <c r="K57" s="1256"/>
      <c r="L57" s="1256"/>
      <c r="M57" s="1256"/>
      <c r="N57" s="1256"/>
      <c r="O57" s="1225">
        <v>57.9</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35" t="s">
        <v>568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563</v>
      </c>
      <c r="H73" s="1248"/>
      <c r="I73" s="1253" t="s">
        <v>564</v>
      </c>
      <c r="J73" s="1253"/>
      <c r="K73" s="1234">
        <v>150.9</v>
      </c>
      <c r="L73" s="1234">
        <v>148.80000000000001</v>
      </c>
      <c r="M73" s="1221">
        <v>136.4</v>
      </c>
      <c r="N73" s="1221">
        <v>126.6</v>
      </c>
      <c r="O73" s="1221">
        <v>128</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570</v>
      </c>
      <c r="J75" s="1233"/>
      <c r="K75" s="1225">
        <v>16.7</v>
      </c>
      <c r="L75" s="1225">
        <v>14</v>
      </c>
      <c r="M75" s="1225">
        <v>12.1</v>
      </c>
      <c r="N75" s="1225">
        <v>11.2</v>
      </c>
      <c r="O75" s="1225">
        <v>11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566</v>
      </c>
      <c r="H77" s="1228"/>
      <c r="I77" s="1233" t="s">
        <v>564</v>
      </c>
      <c r="J77" s="1233"/>
      <c r="K77" s="1234">
        <v>46.1</v>
      </c>
      <c r="L77" s="1234">
        <v>37.6</v>
      </c>
      <c r="M77" s="1221">
        <v>33.799999999999997</v>
      </c>
      <c r="N77" s="1221">
        <v>15.8</v>
      </c>
      <c r="O77" s="1221">
        <v>6.5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570</v>
      </c>
      <c r="J79" s="1223"/>
      <c r="K79" s="1224">
        <v>8.5</v>
      </c>
      <c r="L79" s="1224">
        <v>7.9</v>
      </c>
      <c r="M79" s="1224">
        <v>7.1</v>
      </c>
      <c r="N79" s="1224">
        <v>6.2</v>
      </c>
      <c r="O79" s="1224">
        <v>5.9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132869</v>
      </c>
      <c r="E3" s="118"/>
      <c r="F3" s="119">
        <v>43493</v>
      </c>
      <c r="G3" s="120"/>
      <c r="H3" s="121"/>
    </row>
    <row r="4" spans="1:8">
      <c r="A4" s="122"/>
      <c r="B4" s="123"/>
      <c r="C4" s="124"/>
      <c r="D4" s="125">
        <v>64353</v>
      </c>
      <c r="E4" s="126"/>
      <c r="F4" s="127">
        <v>23254</v>
      </c>
      <c r="G4" s="128"/>
      <c r="H4" s="129"/>
    </row>
    <row r="5" spans="1:8">
      <c r="A5" s="110" t="s">
        <v>517</v>
      </c>
      <c r="B5" s="115"/>
      <c r="C5" s="116"/>
      <c r="D5" s="117">
        <v>128851</v>
      </c>
      <c r="E5" s="118"/>
      <c r="F5" s="119">
        <v>50840</v>
      </c>
      <c r="G5" s="120"/>
      <c r="H5" s="121"/>
    </row>
    <row r="6" spans="1:8">
      <c r="A6" s="122"/>
      <c r="B6" s="123"/>
      <c r="C6" s="124"/>
      <c r="D6" s="125">
        <v>45814</v>
      </c>
      <c r="E6" s="126"/>
      <c r="F6" s="127">
        <v>25367</v>
      </c>
      <c r="G6" s="128"/>
      <c r="H6" s="129"/>
    </row>
    <row r="7" spans="1:8">
      <c r="A7" s="110" t="s">
        <v>518</v>
      </c>
      <c r="B7" s="115"/>
      <c r="C7" s="116"/>
      <c r="D7" s="117">
        <v>110204</v>
      </c>
      <c r="E7" s="118"/>
      <c r="F7" s="119">
        <v>53605</v>
      </c>
      <c r="G7" s="120"/>
      <c r="H7" s="121"/>
    </row>
    <row r="8" spans="1:8">
      <c r="A8" s="122"/>
      <c r="B8" s="123"/>
      <c r="C8" s="124"/>
      <c r="D8" s="125">
        <v>43529</v>
      </c>
      <c r="E8" s="126"/>
      <c r="F8" s="127">
        <v>28343</v>
      </c>
      <c r="G8" s="128"/>
      <c r="H8" s="129"/>
    </row>
    <row r="9" spans="1:8">
      <c r="A9" s="110" t="s">
        <v>519</v>
      </c>
      <c r="B9" s="115"/>
      <c r="C9" s="116"/>
      <c r="D9" s="117">
        <v>87174</v>
      </c>
      <c r="E9" s="118"/>
      <c r="F9" s="119">
        <v>46440</v>
      </c>
      <c r="G9" s="120"/>
      <c r="H9" s="121"/>
    </row>
    <row r="10" spans="1:8">
      <c r="A10" s="122"/>
      <c r="B10" s="123"/>
      <c r="C10" s="124"/>
      <c r="D10" s="125">
        <v>47548</v>
      </c>
      <c r="E10" s="126"/>
      <c r="F10" s="127">
        <v>27658</v>
      </c>
      <c r="G10" s="128"/>
      <c r="H10" s="129"/>
    </row>
    <row r="11" spans="1:8">
      <c r="A11" s="110" t="s">
        <v>520</v>
      </c>
      <c r="B11" s="115"/>
      <c r="C11" s="116"/>
      <c r="D11" s="117">
        <v>64944</v>
      </c>
      <c r="E11" s="118"/>
      <c r="F11" s="119">
        <v>63257</v>
      </c>
      <c r="G11" s="120"/>
      <c r="H11" s="121"/>
    </row>
    <row r="12" spans="1:8">
      <c r="A12" s="122"/>
      <c r="B12" s="123"/>
      <c r="C12" s="130"/>
      <c r="D12" s="125">
        <v>40712</v>
      </c>
      <c r="E12" s="126"/>
      <c r="F12" s="127">
        <v>27259</v>
      </c>
      <c r="G12" s="128"/>
      <c r="H12" s="129"/>
    </row>
    <row r="13" spans="1:8">
      <c r="A13" s="110"/>
      <c r="B13" s="115"/>
      <c r="C13" s="131"/>
      <c r="D13" s="132">
        <v>104808</v>
      </c>
      <c r="E13" s="133"/>
      <c r="F13" s="134">
        <v>51527</v>
      </c>
      <c r="G13" s="135"/>
      <c r="H13" s="121"/>
    </row>
    <row r="14" spans="1:8">
      <c r="A14" s="122"/>
      <c r="B14" s="123"/>
      <c r="C14" s="124"/>
      <c r="D14" s="125">
        <v>48391</v>
      </c>
      <c r="E14" s="126"/>
      <c r="F14" s="127">
        <v>26376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3.57</v>
      </c>
      <c r="C19" s="136">
        <f>ROUND(VALUE(SUBSTITUTE(実質収支比率等に係る経年分析!G$48,"▲","-")),2)</f>
        <v>3.04</v>
      </c>
      <c r="D19" s="136">
        <f>ROUND(VALUE(SUBSTITUTE(実質収支比率等に係る経年分析!H$48,"▲","-")),2)</f>
        <v>4.93</v>
      </c>
      <c r="E19" s="136">
        <f>ROUND(VALUE(SUBSTITUTE(実質収支比率等に係る経年分析!I$48,"▲","-")),2)</f>
        <v>3.71</v>
      </c>
      <c r="F19" s="136">
        <f>ROUND(VALUE(SUBSTITUTE(実質収支比率等に係る経年分析!J$48,"▲","-")),2)</f>
        <v>3.72</v>
      </c>
    </row>
    <row r="20" spans="1:11">
      <c r="A20" s="136" t="s">
        <v>44</v>
      </c>
      <c r="B20" s="136">
        <f>ROUND(VALUE(SUBSTITUTE(実質収支比率等に係る経年分析!F$47,"▲","-")),2)</f>
        <v>6.56</v>
      </c>
      <c r="C20" s="136">
        <f>ROUND(VALUE(SUBSTITUTE(実質収支比率等に係る経年分析!G$47,"▲","-")),2)</f>
        <v>8.33</v>
      </c>
      <c r="D20" s="136">
        <f>ROUND(VALUE(SUBSTITUTE(実質収支比率等に係る経年分析!H$47,"▲","-")),2)</f>
        <v>10</v>
      </c>
      <c r="E20" s="136">
        <f>ROUND(VALUE(SUBSTITUTE(実質収支比率等に係る経年分析!I$47,"▲","-")),2)</f>
        <v>12.44</v>
      </c>
      <c r="F20" s="136">
        <f>ROUND(VALUE(SUBSTITUTE(実質収支比率等に係る経年分析!J$47,"▲","-")),2)</f>
        <v>9.52</v>
      </c>
    </row>
    <row r="21" spans="1:11">
      <c r="A21" s="136" t="s">
        <v>45</v>
      </c>
      <c r="B21" s="136">
        <f>IF(ISNUMBER(VALUE(SUBSTITUTE(実質収支比率等に係る経年分析!F$49,"▲","-"))),ROUND(VALUE(SUBSTITUTE(実質収支比率等に係る経年分析!F$49,"▲","-")),2),NA())</f>
        <v>2.0099999999999998</v>
      </c>
      <c r="C21" s="136">
        <f>IF(ISNUMBER(VALUE(SUBSTITUTE(実質収支比率等に係る経年分析!G$49,"▲","-"))),ROUND(VALUE(SUBSTITUTE(実質収支比率等に係る経年分析!G$49,"▲","-")),2),NA())</f>
        <v>1.27</v>
      </c>
      <c r="D21" s="136">
        <f>IF(ISNUMBER(VALUE(SUBSTITUTE(実質収支比率等に係る経年分析!H$49,"▲","-"))),ROUND(VALUE(SUBSTITUTE(実質収支比率等に係る経年分析!H$49,"▲","-")),2),NA())</f>
        <v>3.4</v>
      </c>
      <c r="E21" s="136">
        <f>IF(ISNUMBER(VALUE(SUBSTITUTE(実質収支比率等に係る経年分析!I$49,"▲","-"))),ROUND(VALUE(SUBSTITUTE(実質収支比率等に係る経年分析!I$49,"▲","-")),2),NA())</f>
        <v>1.26</v>
      </c>
      <c r="F21" s="136">
        <f>IF(ISNUMBER(VALUE(SUBSTITUTE(実質収支比率等に係る経年分析!J$49,"▲","-"))),ROUND(VALUE(SUBSTITUTE(実質収支比率等に係る経年分析!J$49,"▲","-")),2),NA())</f>
        <v>-3.09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白山市簡易水道事業特別会計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白山市後期高齢者医療特別会計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白山市工業用水道事業会計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c r="A32" s="137" t="str">
        <f>IF(連結実質赤字比率に係る赤字・黒字の構成分析!C$38="",NA(),連結実質赤字比率に係る赤字・黒字の構成分析!C$38)</f>
        <v>白山市国民健康保険特別会計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c r="A33" s="137" t="str">
        <f>IF(連結実質赤字比率に係る赤字・黒字の構成分析!C$37="",NA(),連結実質赤字比率に係る赤字・黒字の構成分析!C$37)</f>
        <v>白山市介護保険特別会計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3.71</v>
      </c>
    </row>
    <row r="35" spans="1:16">
      <c r="A35" s="137" t="str">
        <f>IF(連結実質赤字比率に係る赤字・黒字の構成分析!C$35="",NA(),連結実質赤字比率に係る赤字・黒字の構成分析!C$35)</f>
        <v>白山市水道事業会計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4.8499999999999996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5.13</v>
      </c>
    </row>
    <row r="36" spans="1:16">
      <c r="A36" s="137" t="str">
        <f>IF(連結実質赤字比率に係る赤字・黒字の構成分析!C$34="",NA(),連結実質赤字比率に係る赤字・黒字の構成分析!C$34)</f>
        <v>白山市下水道事業会計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4.4800000000000004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7224</v>
      </c>
      <c r="E42" s="138"/>
      <c r="F42" s="138"/>
      <c r="G42" s="138">
        <f>'実質公債費比率（分子）の構造'!L$52</f>
        <v>7322</v>
      </c>
      <c r="H42" s="138"/>
      <c r="I42" s="138"/>
      <c r="J42" s="138">
        <f>'実質公債費比率（分子）の構造'!M$52</f>
        <v>7520</v>
      </c>
      <c r="K42" s="138"/>
      <c r="L42" s="138"/>
      <c r="M42" s="138">
        <f>'実質公債費比率（分子）の構造'!N$52</f>
        <v>7218</v>
      </c>
      <c r="N42" s="138"/>
      <c r="O42" s="138"/>
      <c r="P42" s="138">
        <f>'実質公債費比率（分子）の構造'!O$52</f>
        <v>7443</v>
      </c>
    </row>
    <row r="43" spans="1:16">
      <c r="A43" s="138" t="s">
        <v>53</v>
      </c>
      <c r="B43" s="138">
        <f>'実質公債費比率（分子）の構造'!K$51</f>
        <v>0</v>
      </c>
      <c r="C43" s="138"/>
      <c r="D43" s="138"/>
      <c r="E43" s="138">
        <f>'実質公債費比率（分子）の構造'!L$51</f>
        <v>1</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8</v>
      </c>
      <c r="L44" s="138"/>
      <c r="M44" s="138"/>
      <c r="N44" s="138">
        <f>'実質公債費比率（分子）の構造'!O$50</f>
        <v>8</v>
      </c>
      <c r="O44" s="138"/>
      <c r="P44" s="138"/>
    </row>
    <row r="45" spans="1:16">
      <c r="A45" s="138" t="s">
        <v>55</v>
      </c>
      <c r="B45" s="138">
        <f>'実質公債費比率（分子）の構造'!K$49</f>
        <v>1320</v>
      </c>
      <c r="C45" s="138"/>
      <c r="D45" s="138"/>
      <c r="E45" s="138">
        <f>'実質公債費比率（分子）の構造'!L$49</f>
        <v>901</v>
      </c>
      <c r="F45" s="138"/>
      <c r="G45" s="138"/>
      <c r="H45" s="138">
        <f>'実質公債費比率（分子）の構造'!M$49</f>
        <v>857</v>
      </c>
      <c r="I45" s="138"/>
      <c r="J45" s="138"/>
      <c r="K45" s="138">
        <f>'実質公債費比率（分子）の構造'!N$49</f>
        <v>789</v>
      </c>
      <c r="L45" s="138"/>
      <c r="M45" s="138"/>
      <c r="N45" s="138">
        <f>'実質公債費比率（分子）の構造'!O$49</f>
        <v>817</v>
      </c>
      <c r="O45" s="138"/>
      <c r="P45" s="138"/>
    </row>
    <row r="46" spans="1:16">
      <c r="A46" s="138" t="s">
        <v>56</v>
      </c>
      <c r="B46" s="138">
        <f>'実質公債費比率（分子）の構造'!K$48</f>
        <v>1807</v>
      </c>
      <c r="C46" s="138"/>
      <c r="D46" s="138"/>
      <c r="E46" s="138">
        <f>'実質公債費比率（分子）の構造'!L$48</f>
        <v>1779</v>
      </c>
      <c r="F46" s="138"/>
      <c r="G46" s="138"/>
      <c r="H46" s="138">
        <f>'実質公債費比率（分子）の構造'!M$48</f>
        <v>1862</v>
      </c>
      <c r="I46" s="138"/>
      <c r="J46" s="138"/>
      <c r="K46" s="138">
        <f>'実質公債費比率（分子）の構造'!N$48</f>
        <v>1712</v>
      </c>
      <c r="L46" s="138"/>
      <c r="M46" s="138"/>
      <c r="N46" s="138">
        <f>'実質公債費比率（分子）の構造'!O$48</f>
        <v>1669</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7322</v>
      </c>
      <c r="C49" s="138"/>
      <c r="D49" s="138"/>
      <c r="E49" s="138">
        <f>'実質公債費比率（分子）の構造'!L$45</f>
        <v>7518</v>
      </c>
      <c r="F49" s="138"/>
      <c r="G49" s="138"/>
      <c r="H49" s="138">
        <f>'実質公債費比率（分子）の構造'!M$45</f>
        <v>7530</v>
      </c>
      <c r="I49" s="138"/>
      <c r="J49" s="138"/>
      <c r="K49" s="138">
        <f>'実質公債費比率（分子）の構造'!N$45</f>
        <v>7232</v>
      </c>
      <c r="L49" s="138"/>
      <c r="M49" s="138"/>
      <c r="N49" s="138">
        <f>'実質公債費比率（分子）の構造'!O$45</f>
        <v>7550</v>
      </c>
      <c r="O49" s="138"/>
      <c r="P49" s="138"/>
    </row>
    <row r="50" spans="1:16">
      <c r="A50" s="138" t="s">
        <v>60</v>
      </c>
      <c r="B50" s="138" t="e">
        <f>NA()</f>
        <v>#N/A</v>
      </c>
      <c r="C50" s="138">
        <f>IF(ISNUMBER('実質公債費比率（分子）の構造'!K$53),'実質公債費比率（分子）の構造'!K$53,NA())</f>
        <v>3227</v>
      </c>
      <c r="D50" s="138" t="e">
        <f>NA()</f>
        <v>#N/A</v>
      </c>
      <c r="E50" s="138" t="e">
        <f>NA()</f>
        <v>#N/A</v>
      </c>
      <c r="F50" s="138">
        <f>IF(ISNUMBER('実質公債費比率（分子）の構造'!L$53),'実質公債費比率（分子）の構造'!L$53,NA())</f>
        <v>2879</v>
      </c>
      <c r="G50" s="138" t="e">
        <f>NA()</f>
        <v>#N/A</v>
      </c>
      <c r="H50" s="138" t="e">
        <f>NA()</f>
        <v>#N/A</v>
      </c>
      <c r="I50" s="138">
        <f>IF(ISNUMBER('実質公債費比率（分子）の構造'!M$53),'実質公債費比率（分子）の構造'!M$53,NA())</f>
        <v>2731</v>
      </c>
      <c r="J50" s="138" t="e">
        <f>NA()</f>
        <v>#N/A</v>
      </c>
      <c r="K50" s="138" t="e">
        <f>NA()</f>
        <v>#N/A</v>
      </c>
      <c r="L50" s="138">
        <f>IF(ISNUMBER('実質公債費比率（分子）の構造'!N$53),'実質公債費比率（分子）の構造'!N$53,NA())</f>
        <v>2523</v>
      </c>
      <c r="M50" s="138" t="e">
        <f>NA()</f>
        <v>#N/A</v>
      </c>
      <c r="N50" s="138" t="e">
        <f>NA()</f>
        <v>#N/A</v>
      </c>
      <c r="O50" s="138">
        <f>IF(ISNUMBER('実質公債費比率（分子）の構造'!O$53),'実質公債費比率（分子）の構造'!O$53,NA())</f>
        <v>2601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83236</v>
      </c>
      <c r="E56" s="137"/>
      <c r="F56" s="137"/>
      <c r="G56" s="137">
        <f>'将来負担比率（分子）の構造'!J$52</f>
        <v>81543</v>
      </c>
      <c r="H56" s="137"/>
      <c r="I56" s="137"/>
      <c r="J56" s="137">
        <f>'将来負担比率（分子）の構造'!K$52</f>
        <v>87129</v>
      </c>
      <c r="K56" s="137"/>
      <c r="L56" s="137"/>
      <c r="M56" s="137">
        <f>'将来負担比率（分子）の構造'!L$52</f>
        <v>87799</v>
      </c>
      <c r="N56" s="137"/>
      <c r="O56" s="137"/>
      <c r="P56" s="137">
        <f>'将来負担比率（分子）の構造'!M$52</f>
        <v>86488</v>
      </c>
    </row>
    <row r="57" spans="1:16">
      <c r="A57" s="137" t="s">
        <v>36</v>
      </c>
      <c r="B57" s="137"/>
      <c r="C57" s="137"/>
      <c r="D57" s="137">
        <f>'将来負担比率（分子）の構造'!I$51</f>
        <v>10206</v>
      </c>
      <c r="E57" s="137"/>
      <c r="F57" s="137"/>
      <c r="G57" s="137">
        <f>'将来負担比率（分子）の構造'!J$51</f>
        <v>9758</v>
      </c>
      <c r="H57" s="137"/>
      <c r="I57" s="137"/>
      <c r="J57" s="137">
        <f>'将来負担比率（分子）の構造'!K$51</f>
        <v>9585</v>
      </c>
      <c r="K57" s="137"/>
      <c r="L57" s="137"/>
      <c r="M57" s="137">
        <f>'将来負担比率（分子）の構造'!L$51</f>
        <v>9379</v>
      </c>
      <c r="N57" s="137"/>
      <c r="O57" s="137"/>
      <c r="P57" s="137">
        <f>'将来負担比率（分子）の構造'!M$51</f>
        <v>9358</v>
      </c>
    </row>
    <row r="58" spans="1:16">
      <c r="A58" s="137" t="s">
        <v>35</v>
      </c>
      <c r="B58" s="137"/>
      <c r="C58" s="137"/>
      <c r="D58" s="137">
        <f>'将来負担比率（分子）の構造'!I$50</f>
        <v>2658</v>
      </c>
      <c r="E58" s="137"/>
      <c r="F58" s="137"/>
      <c r="G58" s="137">
        <f>'将来負担比率（分子）の構造'!J$50</f>
        <v>3655</v>
      </c>
      <c r="H58" s="137"/>
      <c r="I58" s="137"/>
      <c r="J58" s="137">
        <f>'将来負担比率（分子）の構造'!K$50</f>
        <v>4304</v>
      </c>
      <c r="K58" s="137"/>
      <c r="L58" s="137"/>
      <c r="M58" s="137">
        <f>'将来負担比率（分子）の構造'!L$50</f>
        <v>5222</v>
      </c>
      <c r="N58" s="137"/>
      <c r="O58" s="137"/>
      <c r="P58" s="137">
        <f>'将来負担比率（分子）の構造'!M$50</f>
        <v>4881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571</v>
      </c>
      <c r="C61" s="137"/>
      <c r="D61" s="137"/>
      <c r="E61" s="137">
        <f>'将来負担比率（分子）の構造'!J$46</f>
        <v>647</v>
      </c>
      <c r="F61" s="137"/>
      <c r="G61" s="137"/>
      <c r="H61" s="137">
        <f>'将来負担比率（分子）の構造'!K$46</f>
        <v>691</v>
      </c>
      <c r="I61" s="137"/>
      <c r="J61" s="137"/>
      <c r="K61" s="137">
        <f>'将来負担比率（分子）の構造'!L$46</f>
        <v>664</v>
      </c>
      <c r="L61" s="137"/>
      <c r="M61" s="137"/>
      <c r="N61" s="137">
        <f>'将来負担比率（分子）の構造'!M$46</f>
        <v>741</v>
      </c>
      <c r="O61" s="137"/>
      <c r="P61" s="137"/>
    </row>
    <row r="62" spans="1:16">
      <c r="A62" s="137" t="s">
        <v>29</v>
      </c>
      <c r="B62" s="137">
        <f>'将来負担比率（分子）の構造'!I$45</f>
        <v>8863</v>
      </c>
      <c r="C62" s="137"/>
      <c r="D62" s="137"/>
      <c r="E62" s="137">
        <f>'将来負担比率（分子）の構造'!J$45</f>
        <v>8491</v>
      </c>
      <c r="F62" s="137"/>
      <c r="G62" s="137"/>
      <c r="H62" s="137">
        <f>'将来負担比率（分子）の構造'!K$45</f>
        <v>7800</v>
      </c>
      <c r="I62" s="137"/>
      <c r="J62" s="137"/>
      <c r="K62" s="137">
        <f>'将来負担比率（分子）の構造'!L$45</f>
        <v>7053</v>
      </c>
      <c r="L62" s="137"/>
      <c r="M62" s="137"/>
      <c r="N62" s="137">
        <f>'将来負担比率（分子）の構造'!M$45</f>
        <v>7023</v>
      </c>
      <c r="O62" s="137"/>
      <c r="P62" s="137"/>
    </row>
    <row r="63" spans="1:16">
      <c r="A63" s="137" t="s">
        <v>28</v>
      </c>
      <c r="B63" s="137">
        <f>'将来負担比率（分子）の構造'!I$44</f>
        <v>7583</v>
      </c>
      <c r="C63" s="137"/>
      <c r="D63" s="137"/>
      <c r="E63" s="137">
        <f>'将来負担比率（分子）の構造'!J$44</f>
        <v>6281</v>
      </c>
      <c r="F63" s="137"/>
      <c r="G63" s="137"/>
      <c r="H63" s="137">
        <f>'将来負担比率（分子）の構造'!K$44</f>
        <v>7769</v>
      </c>
      <c r="I63" s="137"/>
      <c r="J63" s="137"/>
      <c r="K63" s="137">
        <f>'将来負担比率（分子）の構造'!L$44</f>
        <v>8372</v>
      </c>
      <c r="L63" s="137"/>
      <c r="M63" s="137"/>
      <c r="N63" s="137">
        <f>'将来負担比率（分子）の構造'!M$44</f>
        <v>9096</v>
      </c>
      <c r="O63" s="137"/>
      <c r="P63" s="137"/>
    </row>
    <row r="64" spans="1:16">
      <c r="A64" s="137" t="s">
        <v>27</v>
      </c>
      <c r="B64" s="137">
        <f>'将来負担比率（分子）の構造'!I$43</f>
        <v>32280</v>
      </c>
      <c r="C64" s="137"/>
      <c r="D64" s="137"/>
      <c r="E64" s="137">
        <f>'将来負担比率（分子）の構造'!J$43</f>
        <v>30230</v>
      </c>
      <c r="F64" s="137"/>
      <c r="G64" s="137"/>
      <c r="H64" s="137">
        <f>'将来負担比率（分子）の構造'!K$43</f>
        <v>29605</v>
      </c>
      <c r="I64" s="137"/>
      <c r="J64" s="137"/>
      <c r="K64" s="137">
        <f>'将来負担比率（分子）の構造'!L$43</f>
        <v>28281</v>
      </c>
      <c r="L64" s="137"/>
      <c r="M64" s="137"/>
      <c r="N64" s="137">
        <f>'将来負担比率（分子）の構造'!M$43</f>
        <v>26723</v>
      </c>
      <c r="O64" s="137"/>
      <c r="P64" s="137"/>
    </row>
    <row r="65" spans="1:16">
      <c r="A65" s="137" t="s">
        <v>26</v>
      </c>
      <c r="B65" s="137">
        <f>'将来負担比率（分子）の構造'!I$42</f>
        <v>1196</v>
      </c>
      <c r="C65" s="137"/>
      <c r="D65" s="137"/>
      <c r="E65" s="137">
        <f>'将来負担比率（分子）の構造'!J$42</f>
        <v>953</v>
      </c>
      <c r="F65" s="137"/>
      <c r="G65" s="137"/>
      <c r="H65" s="137">
        <f>'将来負担比率（分子）の構造'!K$42</f>
        <v>809</v>
      </c>
      <c r="I65" s="137"/>
      <c r="J65" s="137"/>
      <c r="K65" s="137">
        <f>'将来負担比率（分子）の構造'!L$42</f>
        <v>713</v>
      </c>
      <c r="L65" s="137"/>
      <c r="M65" s="137"/>
      <c r="N65" s="137">
        <f>'将来負担比率（分子）の構造'!M$42</f>
        <v>607</v>
      </c>
      <c r="O65" s="137"/>
      <c r="P65" s="137"/>
    </row>
    <row r="66" spans="1:16">
      <c r="A66" s="137" t="s">
        <v>25</v>
      </c>
      <c r="B66" s="137">
        <f>'将来負担比率（分子）の構造'!I$41</f>
        <v>82507</v>
      </c>
      <c r="C66" s="137"/>
      <c r="D66" s="137"/>
      <c r="E66" s="137">
        <f>'将来負担比率（分子）の構造'!J$41</f>
        <v>84783</v>
      </c>
      <c r="F66" s="137"/>
      <c r="G66" s="137"/>
      <c r="H66" s="137">
        <f>'将来負担比率（分子）の構造'!K$41</f>
        <v>86675</v>
      </c>
      <c r="I66" s="137"/>
      <c r="J66" s="137"/>
      <c r="K66" s="137">
        <f>'将来負担比率（分子）の構造'!L$41</f>
        <v>87658</v>
      </c>
      <c r="L66" s="137"/>
      <c r="M66" s="137"/>
      <c r="N66" s="137">
        <f>'将来負担比率（分子）の構造'!M$41</f>
        <v>86622</v>
      </c>
      <c r="O66" s="137"/>
      <c r="P66" s="137"/>
    </row>
    <row r="67" spans="1:16">
      <c r="A67" s="137" t="s">
        <v>64</v>
      </c>
      <c r="B67" s="137" t="e">
        <f>NA()</f>
        <v>#N/A</v>
      </c>
      <c r="C67" s="137">
        <f>IF(ISNUMBER('将来負担比率（分子）の構造'!I$53), IF('将来負担比率（分子）の構造'!I$53 &lt; 0, 0, '将来負担比率（分子）の構造'!I$53), NA())</f>
        <v>36899</v>
      </c>
      <c r="D67" s="137" t="e">
        <f>NA()</f>
        <v>#N/A</v>
      </c>
      <c r="E67" s="137" t="e">
        <f>NA()</f>
        <v>#N/A</v>
      </c>
      <c r="F67" s="137">
        <f>IF(ISNUMBER('将来負担比率（分子）の構造'!J$53), IF('将来負担比率（分子）の構造'!J$53 &lt; 0, 0, '将来負担比率（分子）の構造'!J$53), NA())</f>
        <v>36430</v>
      </c>
      <c r="G67" s="137" t="e">
        <f>NA()</f>
        <v>#N/A</v>
      </c>
      <c r="H67" s="137" t="e">
        <f>NA()</f>
        <v>#N/A</v>
      </c>
      <c r="I67" s="137">
        <f>IF(ISNUMBER('将来負担比率（分子）の構造'!K$53), IF('将来負担比率（分子）の構造'!K$53 &lt; 0, 0, '将来負担比率（分子）の構造'!K$53), NA())</f>
        <v>32332</v>
      </c>
      <c r="J67" s="137" t="e">
        <f>NA()</f>
        <v>#N/A</v>
      </c>
      <c r="K67" s="137" t="e">
        <f>NA()</f>
        <v>#N/A</v>
      </c>
      <c r="L67" s="137">
        <f>IF(ISNUMBER('将来負担比率（分子）の構造'!L$53), IF('将来負担比率（分子）の構造'!L$53 &lt; 0, 0, '将来負担比率（分子）の構造'!L$53), NA())</f>
        <v>30342</v>
      </c>
      <c r="M67" s="137" t="e">
        <f>NA()</f>
        <v>#N/A</v>
      </c>
      <c r="N67" s="137" t="e">
        <f>NA()</f>
        <v>#N/A</v>
      </c>
      <c r="O67" s="137">
        <f>IF(ISNUMBER('将来負担比率（分子）の構造'!M$53), IF('将来負担比率（分子）の構造'!M$53 &lt; 0, 0, '将来負担比率（分子）の構造'!M$53), NA())</f>
        <v>30085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18204505</v>
      </c>
      <c r="S5" s="615"/>
      <c r="T5" s="615"/>
      <c r="U5" s="615"/>
      <c r="V5" s="615"/>
      <c r="W5" s="615"/>
      <c r="X5" s="615"/>
      <c r="Y5" s="616"/>
      <c r="Z5" s="617">
        <v>35.299999999999997</v>
      </c>
      <c r="AA5" s="617"/>
      <c r="AB5" s="617"/>
      <c r="AC5" s="617"/>
      <c r="AD5" s="618">
        <v>17465098</v>
      </c>
      <c r="AE5" s="618"/>
      <c r="AF5" s="618"/>
      <c r="AG5" s="618"/>
      <c r="AH5" s="618"/>
      <c r="AI5" s="618"/>
      <c r="AJ5" s="618"/>
      <c r="AK5" s="618"/>
      <c r="AL5" s="619">
        <v>59.7</v>
      </c>
      <c r="AM5" s="620"/>
      <c r="AN5" s="620"/>
      <c r="AO5" s="621"/>
      <c r="AP5" s="611" t="s">
        <v>210</v>
      </c>
      <c r="AQ5" s="612"/>
      <c r="AR5" s="612"/>
      <c r="AS5" s="612"/>
      <c r="AT5" s="612"/>
      <c r="AU5" s="612"/>
      <c r="AV5" s="612"/>
      <c r="AW5" s="612"/>
      <c r="AX5" s="612"/>
      <c r="AY5" s="612"/>
      <c r="AZ5" s="612"/>
      <c r="BA5" s="612"/>
      <c r="BB5" s="612"/>
      <c r="BC5" s="612"/>
      <c r="BD5" s="612"/>
      <c r="BE5" s="612"/>
      <c r="BF5" s="613"/>
      <c r="BG5" s="625">
        <v>17459679</v>
      </c>
      <c r="BH5" s="626"/>
      <c r="BI5" s="626"/>
      <c r="BJ5" s="626"/>
      <c r="BK5" s="626"/>
      <c r="BL5" s="626"/>
      <c r="BM5" s="626"/>
      <c r="BN5" s="627"/>
      <c r="BO5" s="628">
        <v>95.9</v>
      </c>
      <c r="BP5" s="628"/>
      <c r="BQ5" s="628"/>
      <c r="BR5" s="628"/>
      <c r="BS5" s="629">
        <v>502400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382884</v>
      </c>
      <c r="S6" s="626"/>
      <c r="T6" s="626"/>
      <c r="U6" s="626"/>
      <c r="V6" s="626"/>
      <c r="W6" s="626"/>
      <c r="X6" s="626"/>
      <c r="Y6" s="627"/>
      <c r="Z6" s="628">
        <v>0.7</v>
      </c>
      <c r="AA6" s="628"/>
      <c r="AB6" s="628"/>
      <c r="AC6" s="628"/>
      <c r="AD6" s="629">
        <v>382884</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17459679</v>
      </c>
      <c r="BH6" s="626"/>
      <c r="BI6" s="626"/>
      <c r="BJ6" s="626"/>
      <c r="BK6" s="626"/>
      <c r="BL6" s="626"/>
      <c r="BM6" s="626"/>
      <c r="BN6" s="627"/>
      <c r="BO6" s="628">
        <v>95.9</v>
      </c>
      <c r="BP6" s="628"/>
      <c r="BQ6" s="628"/>
      <c r="BR6" s="628"/>
      <c r="BS6" s="629">
        <v>502400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298781</v>
      </c>
      <c r="CS6" s="626"/>
      <c r="CT6" s="626"/>
      <c r="CU6" s="626"/>
      <c r="CV6" s="626"/>
      <c r="CW6" s="626"/>
      <c r="CX6" s="626"/>
      <c r="CY6" s="627"/>
      <c r="CZ6" s="628">
        <v>0.6</v>
      </c>
      <c r="DA6" s="628"/>
      <c r="DB6" s="628"/>
      <c r="DC6" s="628"/>
      <c r="DD6" s="634" t="s">
        <v>217</v>
      </c>
      <c r="DE6" s="626"/>
      <c r="DF6" s="626"/>
      <c r="DG6" s="626"/>
      <c r="DH6" s="626"/>
      <c r="DI6" s="626"/>
      <c r="DJ6" s="626"/>
      <c r="DK6" s="626"/>
      <c r="DL6" s="626"/>
      <c r="DM6" s="626"/>
      <c r="DN6" s="626"/>
      <c r="DO6" s="626"/>
      <c r="DP6" s="627"/>
      <c r="DQ6" s="634">
        <v>298781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14206</v>
      </c>
      <c r="S7" s="626"/>
      <c r="T7" s="626"/>
      <c r="U7" s="626"/>
      <c r="V7" s="626"/>
      <c r="W7" s="626"/>
      <c r="X7" s="626"/>
      <c r="Y7" s="627"/>
      <c r="Z7" s="628">
        <v>0</v>
      </c>
      <c r="AA7" s="628"/>
      <c r="AB7" s="628"/>
      <c r="AC7" s="628"/>
      <c r="AD7" s="629">
        <v>14206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8383812</v>
      </c>
      <c r="BH7" s="626"/>
      <c r="BI7" s="626"/>
      <c r="BJ7" s="626"/>
      <c r="BK7" s="626"/>
      <c r="BL7" s="626"/>
      <c r="BM7" s="626"/>
      <c r="BN7" s="627"/>
      <c r="BO7" s="628">
        <v>46.1</v>
      </c>
      <c r="BP7" s="628"/>
      <c r="BQ7" s="628"/>
      <c r="BR7" s="628"/>
      <c r="BS7" s="629">
        <v>502400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4804621</v>
      </c>
      <c r="CS7" s="626"/>
      <c r="CT7" s="626"/>
      <c r="CU7" s="626"/>
      <c r="CV7" s="626"/>
      <c r="CW7" s="626"/>
      <c r="CX7" s="626"/>
      <c r="CY7" s="627"/>
      <c r="CZ7" s="628">
        <v>9.5</v>
      </c>
      <c r="DA7" s="628"/>
      <c r="DB7" s="628"/>
      <c r="DC7" s="628"/>
      <c r="DD7" s="634">
        <v>326532</v>
      </c>
      <c r="DE7" s="626"/>
      <c r="DF7" s="626"/>
      <c r="DG7" s="626"/>
      <c r="DH7" s="626"/>
      <c r="DI7" s="626"/>
      <c r="DJ7" s="626"/>
      <c r="DK7" s="626"/>
      <c r="DL7" s="626"/>
      <c r="DM7" s="626"/>
      <c r="DN7" s="626"/>
      <c r="DO7" s="626"/>
      <c r="DP7" s="627"/>
      <c r="DQ7" s="634">
        <v>4212606</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45521</v>
      </c>
      <c r="S8" s="626"/>
      <c r="T8" s="626"/>
      <c r="U8" s="626"/>
      <c r="V8" s="626"/>
      <c r="W8" s="626"/>
      <c r="X8" s="626"/>
      <c r="Y8" s="627"/>
      <c r="Z8" s="628">
        <v>0.1</v>
      </c>
      <c r="AA8" s="628"/>
      <c r="AB8" s="628"/>
      <c r="AC8" s="628"/>
      <c r="AD8" s="629">
        <v>45521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206707</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15660930</v>
      </c>
      <c r="CS8" s="626"/>
      <c r="CT8" s="626"/>
      <c r="CU8" s="626"/>
      <c r="CV8" s="626"/>
      <c r="CW8" s="626"/>
      <c r="CX8" s="626"/>
      <c r="CY8" s="627"/>
      <c r="CZ8" s="628">
        <v>31.1</v>
      </c>
      <c r="DA8" s="628"/>
      <c r="DB8" s="628"/>
      <c r="DC8" s="628"/>
      <c r="DD8" s="634">
        <v>373559</v>
      </c>
      <c r="DE8" s="626"/>
      <c r="DF8" s="626"/>
      <c r="DG8" s="626"/>
      <c r="DH8" s="626"/>
      <c r="DI8" s="626"/>
      <c r="DJ8" s="626"/>
      <c r="DK8" s="626"/>
      <c r="DL8" s="626"/>
      <c r="DM8" s="626"/>
      <c r="DN8" s="626"/>
      <c r="DO8" s="626"/>
      <c r="DP8" s="627"/>
      <c r="DQ8" s="634">
        <v>7867795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28439</v>
      </c>
      <c r="S9" s="626"/>
      <c r="T9" s="626"/>
      <c r="U9" s="626"/>
      <c r="V9" s="626"/>
      <c r="W9" s="626"/>
      <c r="X9" s="626"/>
      <c r="Y9" s="627"/>
      <c r="Z9" s="628">
        <v>0.1</v>
      </c>
      <c r="AA9" s="628"/>
      <c r="AB9" s="628"/>
      <c r="AC9" s="628"/>
      <c r="AD9" s="629">
        <v>28439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5250702</v>
      </c>
      <c r="BH9" s="626"/>
      <c r="BI9" s="626"/>
      <c r="BJ9" s="626"/>
      <c r="BK9" s="626"/>
      <c r="BL9" s="626"/>
      <c r="BM9" s="626"/>
      <c r="BN9" s="627"/>
      <c r="BO9" s="628">
        <v>28.8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3528414</v>
      </c>
      <c r="CS9" s="626"/>
      <c r="CT9" s="626"/>
      <c r="CU9" s="626"/>
      <c r="CV9" s="626"/>
      <c r="CW9" s="626"/>
      <c r="CX9" s="626"/>
      <c r="CY9" s="627"/>
      <c r="CZ9" s="628">
        <v>7</v>
      </c>
      <c r="DA9" s="628"/>
      <c r="DB9" s="628"/>
      <c r="DC9" s="628"/>
      <c r="DD9" s="634">
        <v>95473</v>
      </c>
      <c r="DE9" s="626"/>
      <c r="DF9" s="626"/>
      <c r="DG9" s="626"/>
      <c r="DH9" s="626"/>
      <c r="DI9" s="626"/>
      <c r="DJ9" s="626"/>
      <c r="DK9" s="626"/>
      <c r="DL9" s="626"/>
      <c r="DM9" s="626"/>
      <c r="DN9" s="626"/>
      <c r="DO9" s="626"/>
      <c r="DP9" s="627"/>
      <c r="DQ9" s="634">
        <v>3367983</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2044774</v>
      </c>
      <c r="S10" s="626"/>
      <c r="T10" s="626"/>
      <c r="U10" s="626"/>
      <c r="V10" s="626"/>
      <c r="W10" s="626"/>
      <c r="X10" s="626"/>
      <c r="Y10" s="627"/>
      <c r="Z10" s="628">
        <v>4</v>
      </c>
      <c r="AA10" s="628"/>
      <c r="AB10" s="628"/>
      <c r="AC10" s="628"/>
      <c r="AD10" s="629">
        <v>2044774</v>
      </c>
      <c r="AE10" s="629"/>
      <c r="AF10" s="629"/>
      <c r="AG10" s="629"/>
      <c r="AH10" s="629"/>
      <c r="AI10" s="629"/>
      <c r="AJ10" s="629"/>
      <c r="AK10" s="629"/>
      <c r="AL10" s="630">
        <v>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344312</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10020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9920</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2582091</v>
      </c>
      <c r="BH11" s="626"/>
      <c r="BI11" s="626"/>
      <c r="BJ11" s="626"/>
      <c r="BK11" s="626"/>
      <c r="BL11" s="626"/>
      <c r="BM11" s="626"/>
      <c r="BN11" s="627"/>
      <c r="BO11" s="628">
        <v>14.2</v>
      </c>
      <c r="BP11" s="628"/>
      <c r="BQ11" s="628"/>
      <c r="BR11" s="628"/>
      <c r="BS11" s="634">
        <v>502400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1168283</v>
      </c>
      <c r="CS11" s="626"/>
      <c r="CT11" s="626"/>
      <c r="CU11" s="626"/>
      <c r="CV11" s="626"/>
      <c r="CW11" s="626"/>
      <c r="CX11" s="626"/>
      <c r="CY11" s="627"/>
      <c r="CZ11" s="628">
        <v>2.2999999999999998</v>
      </c>
      <c r="DA11" s="628"/>
      <c r="DB11" s="628"/>
      <c r="DC11" s="628"/>
      <c r="DD11" s="634">
        <v>368664</v>
      </c>
      <c r="DE11" s="626"/>
      <c r="DF11" s="626"/>
      <c r="DG11" s="626"/>
      <c r="DH11" s="626"/>
      <c r="DI11" s="626"/>
      <c r="DJ11" s="626"/>
      <c r="DK11" s="626"/>
      <c r="DL11" s="626"/>
      <c r="DM11" s="626"/>
      <c r="DN11" s="626"/>
      <c r="DO11" s="626"/>
      <c r="DP11" s="627"/>
      <c r="DQ11" s="634">
        <v>517391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8114973</v>
      </c>
      <c r="BH12" s="626"/>
      <c r="BI12" s="626"/>
      <c r="BJ12" s="626"/>
      <c r="BK12" s="626"/>
      <c r="BL12" s="626"/>
      <c r="BM12" s="626"/>
      <c r="BN12" s="627"/>
      <c r="BO12" s="628">
        <v>44.6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2746619</v>
      </c>
      <c r="CS12" s="626"/>
      <c r="CT12" s="626"/>
      <c r="CU12" s="626"/>
      <c r="CV12" s="626"/>
      <c r="CW12" s="626"/>
      <c r="CX12" s="626"/>
      <c r="CY12" s="627"/>
      <c r="CZ12" s="628">
        <v>5.5</v>
      </c>
      <c r="DA12" s="628"/>
      <c r="DB12" s="628"/>
      <c r="DC12" s="628"/>
      <c r="DD12" s="634">
        <v>216820</v>
      </c>
      <c r="DE12" s="626"/>
      <c r="DF12" s="626"/>
      <c r="DG12" s="626"/>
      <c r="DH12" s="626"/>
      <c r="DI12" s="626"/>
      <c r="DJ12" s="626"/>
      <c r="DK12" s="626"/>
      <c r="DL12" s="626"/>
      <c r="DM12" s="626"/>
      <c r="DN12" s="626"/>
      <c r="DO12" s="626"/>
      <c r="DP12" s="627"/>
      <c r="DQ12" s="634">
        <v>1988215</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90089</v>
      </c>
      <c r="S13" s="626"/>
      <c r="T13" s="626"/>
      <c r="U13" s="626"/>
      <c r="V13" s="626"/>
      <c r="W13" s="626"/>
      <c r="X13" s="626"/>
      <c r="Y13" s="627"/>
      <c r="Z13" s="628">
        <v>0.2</v>
      </c>
      <c r="AA13" s="628"/>
      <c r="AB13" s="628"/>
      <c r="AC13" s="628"/>
      <c r="AD13" s="629">
        <v>90089</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8069011</v>
      </c>
      <c r="BH13" s="626"/>
      <c r="BI13" s="626"/>
      <c r="BJ13" s="626"/>
      <c r="BK13" s="626"/>
      <c r="BL13" s="626"/>
      <c r="BM13" s="626"/>
      <c r="BN13" s="627"/>
      <c r="BO13" s="628">
        <v>44.3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6478621</v>
      </c>
      <c r="CS13" s="626"/>
      <c r="CT13" s="626"/>
      <c r="CU13" s="626"/>
      <c r="CV13" s="626"/>
      <c r="CW13" s="626"/>
      <c r="CX13" s="626"/>
      <c r="CY13" s="627"/>
      <c r="CZ13" s="628">
        <v>12.9</v>
      </c>
      <c r="DA13" s="628"/>
      <c r="DB13" s="628"/>
      <c r="DC13" s="628"/>
      <c r="DD13" s="634">
        <v>3037520</v>
      </c>
      <c r="DE13" s="626"/>
      <c r="DF13" s="626"/>
      <c r="DG13" s="626"/>
      <c r="DH13" s="626"/>
      <c r="DI13" s="626"/>
      <c r="DJ13" s="626"/>
      <c r="DK13" s="626"/>
      <c r="DL13" s="626"/>
      <c r="DM13" s="626"/>
      <c r="DN13" s="626"/>
      <c r="DO13" s="626"/>
      <c r="DP13" s="627"/>
      <c r="DQ13" s="634">
        <v>3639558</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273661</v>
      </c>
      <c r="BH14" s="626"/>
      <c r="BI14" s="626"/>
      <c r="BJ14" s="626"/>
      <c r="BK14" s="626"/>
      <c r="BL14" s="626"/>
      <c r="BM14" s="626"/>
      <c r="BN14" s="627"/>
      <c r="BO14" s="628">
        <v>1.5</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2159093</v>
      </c>
      <c r="CS14" s="626"/>
      <c r="CT14" s="626"/>
      <c r="CU14" s="626"/>
      <c r="CV14" s="626"/>
      <c r="CW14" s="626"/>
      <c r="CX14" s="626"/>
      <c r="CY14" s="627"/>
      <c r="CZ14" s="628">
        <v>4.3</v>
      </c>
      <c r="DA14" s="628"/>
      <c r="DB14" s="628"/>
      <c r="DC14" s="628"/>
      <c r="DD14" s="634">
        <v>748136</v>
      </c>
      <c r="DE14" s="626"/>
      <c r="DF14" s="626"/>
      <c r="DG14" s="626"/>
      <c r="DH14" s="626"/>
      <c r="DI14" s="626"/>
      <c r="DJ14" s="626"/>
      <c r="DK14" s="626"/>
      <c r="DL14" s="626"/>
      <c r="DM14" s="626"/>
      <c r="DN14" s="626"/>
      <c r="DO14" s="626"/>
      <c r="DP14" s="627"/>
      <c r="DQ14" s="634">
        <v>1422497</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86206</v>
      </c>
      <c r="S15" s="626"/>
      <c r="T15" s="626"/>
      <c r="U15" s="626"/>
      <c r="V15" s="626"/>
      <c r="W15" s="626"/>
      <c r="X15" s="626"/>
      <c r="Y15" s="627"/>
      <c r="Z15" s="628">
        <v>0.2</v>
      </c>
      <c r="AA15" s="628"/>
      <c r="AB15" s="628"/>
      <c r="AC15" s="628"/>
      <c r="AD15" s="629">
        <v>86206</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687218</v>
      </c>
      <c r="BH15" s="626"/>
      <c r="BI15" s="626"/>
      <c r="BJ15" s="626"/>
      <c r="BK15" s="626"/>
      <c r="BL15" s="626"/>
      <c r="BM15" s="626"/>
      <c r="BN15" s="627"/>
      <c r="BO15" s="628">
        <v>3.8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5904679</v>
      </c>
      <c r="CS15" s="626"/>
      <c r="CT15" s="626"/>
      <c r="CU15" s="626"/>
      <c r="CV15" s="626"/>
      <c r="CW15" s="626"/>
      <c r="CX15" s="626"/>
      <c r="CY15" s="627"/>
      <c r="CZ15" s="628">
        <v>11.7</v>
      </c>
      <c r="DA15" s="628"/>
      <c r="DB15" s="628"/>
      <c r="DC15" s="628"/>
      <c r="DD15" s="634">
        <v>2173138</v>
      </c>
      <c r="DE15" s="626"/>
      <c r="DF15" s="626"/>
      <c r="DG15" s="626"/>
      <c r="DH15" s="626"/>
      <c r="DI15" s="626"/>
      <c r="DJ15" s="626"/>
      <c r="DK15" s="626"/>
      <c r="DL15" s="626"/>
      <c r="DM15" s="626"/>
      <c r="DN15" s="626"/>
      <c r="DO15" s="626"/>
      <c r="DP15" s="627"/>
      <c r="DQ15" s="634">
        <v>3924870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10400227</v>
      </c>
      <c r="S16" s="626"/>
      <c r="T16" s="626"/>
      <c r="U16" s="626"/>
      <c r="V16" s="626"/>
      <c r="W16" s="626"/>
      <c r="X16" s="626"/>
      <c r="Y16" s="627"/>
      <c r="Z16" s="628">
        <v>20.2</v>
      </c>
      <c r="AA16" s="628"/>
      <c r="AB16" s="628"/>
      <c r="AC16" s="628"/>
      <c r="AD16" s="629">
        <v>9058638</v>
      </c>
      <c r="AE16" s="629"/>
      <c r="AF16" s="629"/>
      <c r="AG16" s="629"/>
      <c r="AH16" s="629"/>
      <c r="AI16" s="629"/>
      <c r="AJ16" s="629"/>
      <c r="AK16" s="629"/>
      <c r="AL16" s="630">
        <v>31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15</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5668</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5668</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9058638</v>
      </c>
      <c r="S17" s="626"/>
      <c r="T17" s="626"/>
      <c r="U17" s="626"/>
      <c r="V17" s="626"/>
      <c r="W17" s="626"/>
      <c r="X17" s="626"/>
      <c r="Y17" s="627"/>
      <c r="Z17" s="628">
        <v>17.600000000000001</v>
      </c>
      <c r="AA17" s="628"/>
      <c r="AB17" s="628"/>
      <c r="AC17" s="628"/>
      <c r="AD17" s="629">
        <v>9058638</v>
      </c>
      <c r="AE17" s="629"/>
      <c r="AF17" s="629"/>
      <c r="AG17" s="629"/>
      <c r="AH17" s="629"/>
      <c r="AI17" s="629"/>
      <c r="AJ17" s="629"/>
      <c r="AK17" s="629"/>
      <c r="AL17" s="630">
        <v>31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7547932</v>
      </c>
      <c r="CS17" s="626"/>
      <c r="CT17" s="626"/>
      <c r="CU17" s="626"/>
      <c r="CV17" s="626"/>
      <c r="CW17" s="626"/>
      <c r="CX17" s="626"/>
      <c r="CY17" s="627"/>
      <c r="CZ17" s="628">
        <v>15</v>
      </c>
      <c r="DA17" s="628"/>
      <c r="DB17" s="628"/>
      <c r="DC17" s="628"/>
      <c r="DD17" s="634" t="s">
        <v>112</v>
      </c>
      <c r="DE17" s="626"/>
      <c r="DF17" s="626"/>
      <c r="DG17" s="626"/>
      <c r="DH17" s="626"/>
      <c r="DI17" s="626"/>
      <c r="DJ17" s="626"/>
      <c r="DK17" s="626"/>
      <c r="DL17" s="626"/>
      <c r="DM17" s="626"/>
      <c r="DN17" s="626"/>
      <c r="DO17" s="626"/>
      <c r="DP17" s="627"/>
      <c r="DQ17" s="634">
        <v>7193315</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1341589</v>
      </c>
      <c r="S18" s="626"/>
      <c r="T18" s="626"/>
      <c r="U18" s="626"/>
      <c r="V18" s="626"/>
      <c r="W18" s="626"/>
      <c r="X18" s="626"/>
      <c r="Y18" s="627"/>
      <c r="Z18" s="628">
        <v>2.6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744826</v>
      </c>
      <c r="BH19" s="626"/>
      <c r="BI19" s="626"/>
      <c r="BJ19" s="626"/>
      <c r="BK19" s="626"/>
      <c r="BL19" s="626"/>
      <c r="BM19" s="626"/>
      <c r="BN19" s="627"/>
      <c r="BO19" s="628">
        <v>4.0999999999999996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31296851</v>
      </c>
      <c r="S20" s="626"/>
      <c r="T20" s="626"/>
      <c r="U20" s="626"/>
      <c r="V20" s="626"/>
      <c r="W20" s="626"/>
      <c r="X20" s="626"/>
      <c r="Y20" s="627"/>
      <c r="Z20" s="628">
        <v>60.7</v>
      </c>
      <c r="AA20" s="628"/>
      <c r="AB20" s="628"/>
      <c r="AC20" s="628"/>
      <c r="AD20" s="629">
        <v>29215855</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744826</v>
      </c>
      <c r="BH20" s="626"/>
      <c r="BI20" s="626"/>
      <c r="BJ20" s="626"/>
      <c r="BK20" s="626"/>
      <c r="BL20" s="626"/>
      <c r="BM20" s="626"/>
      <c r="BN20" s="627"/>
      <c r="BO20" s="628">
        <v>4.0999999999999996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50313661</v>
      </c>
      <c r="CS20" s="626"/>
      <c r="CT20" s="626"/>
      <c r="CU20" s="626"/>
      <c r="CV20" s="626"/>
      <c r="CW20" s="626"/>
      <c r="CX20" s="626"/>
      <c r="CY20" s="627"/>
      <c r="CZ20" s="628">
        <v>100</v>
      </c>
      <c r="DA20" s="628"/>
      <c r="DB20" s="628"/>
      <c r="DC20" s="628"/>
      <c r="DD20" s="634">
        <v>7339842</v>
      </c>
      <c r="DE20" s="626"/>
      <c r="DF20" s="626"/>
      <c r="DG20" s="626"/>
      <c r="DH20" s="626"/>
      <c r="DI20" s="626"/>
      <c r="DJ20" s="626"/>
      <c r="DK20" s="626"/>
      <c r="DL20" s="626"/>
      <c r="DM20" s="626"/>
      <c r="DN20" s="626"/>
      <c r="DO20" s="626"/>
      <c r="DP20" s="627"/>
      <c r="DQ20" s="634">
        <v>34448599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14469</v>
      </c>
      <c r="S21" s="626"/>
      <c r="T21" s="626"/>
      <c r="U21" s="626"/>
      <c r="V21" s="626"/>
      <c r="W21" s="626"/>
      <c r="X21" s="626"/>
      <c r="Y21" s="627"/>
      <c r="Z21" s="628">
        <v>0</v>
      </c>
      <c r="AA21" s="628"/>
      <c r="AB21" s="628"/>
      <c r="AC21" s="628"/>
      <c r="AD21" s="629">
        <v>14469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5419</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613358</v>
      </c>
      <c r="S22" s="626"/>
      <c r="T22" s="626"/>
      <c r="U22" s="626"/>
      <c r="V22" s="626"/>
      <c r="W22" s="626"/>
      <c r="X22" s="626"/>
      <c r="Y22" s="627"/>
      <c r="Z22" s="628">
        <v>1.2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559146</v>
      </c>
      <c r="S23" s="626"/>
      <c r="T23" s="626"/>
      <c r="U23" s="626"/>
      <c r="V23" s="626"/>
      <c r="W23" s="626"/>
      <c r="X23" s="626"/>
      <c r="Y23" s="627"/>
      <c r="Z23" s="628">
        <v>1.1000000000000001</v>
      </c>
      <c r="AA23" s="628"/>
      <c r="AB23" s="628"/>
      <c r="AC23" s="628"/>
      <c r="AD23" s="629">
        <v>2354</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739407</v>
      </c>
      <c r="BH23" s="626"/>
      <c r="BI23" s="626"/>
      <c r="BJ23" s="626"/>
      <c r="BK23" s="626"/>
      <c r="BL23" s="626"/>
      <c r="BM23" s="626"/>
      <c r="BN23" s="627"/>
      <c r="BO23" s="628">
        <v>4.0999999999999996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61672</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23327475</v>
      </c>
      <c r="CS24" s="615"/>
      <c r="CT24" s="615"/>
      <c r="CU24" s="615"/>
      <c r="CV24" s="615"/>
      <c r="CW24" s="615"/>
      <c r="CX24" s="615"/>
      <c r="CY24" s="616"/>
      <c r="CZ24" s="654">
        <v>46.4</v>
      </c>
      <c r="DA24" s="655"/>
      <c r="DB24" s="655"/>
      <c r="DC24" s="656"/>
      <c r="DD24" s="653">
        <v>16209135</v>
      </c>
      <c r="DE24" s="615"/>
      <c r="DF24" s="615"/>
      <c r="DG24" s="615"/>
      <c r="DH24" s="615"/>
      <c r="DI24" s="615"/>
      <c r="DJ24" s="615"/>
      <c r="DK24" s="616"/>
      <c r="DL24" s="653">
        <v>16104576</v>
      </c>
      <c r="DM24" s="615"/>
      <c r="DN24" s="615"/>
      <c r="DO24" s="615"/>
      <c r="DP24" s="615"/>
      <c r="DQ24" s="615"/>
      <c r="DR24" s="615"/>
      <c r="DS24" s="615"/>
      <c r="DT24" s="615"/>
      <c r="DU24" s="615"/>
      <c r="DV24" s="616"/>
      <c r="DW24" s="619">
        <v>52.5</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5892464</v>
      </c>
      <c r="S25" s="626"/>
      <c r="T25" s="626"/>
      <c r="U25" s="626"/>
      <c r="V25" s="626"/>
      <c r="W25" s="626"/>
      <c r="X25" s="626"/>
      <c r="Y25" s="627"/>
      <c r="Z25" s="628">
        <v>11.4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5915002</v>
      </c>
      <c r="CS25" s="657"/>
      <c r="CT25" s="657"/>
      <c r="CU25" s="657"/>
      <c r="CV25" s="657"/>
      <c r="CW25" s="657"/>
      <c r="CX25" s="657"/>
      <c r="CY25" s="658"/>
      <c r="CZ25" s="659">
        <v>11.8</v>
      </c>
      <c r="DA25" s="660"/>
      <c r="DB25" s="660"/>
      <c r="DC25" s="661"/>
      <c r="DD25" s="634">
        <v>5459289</v>
      </c>
      <c r="DE25" s="657"/>
      <c r="DF25" s="657"/>
      <c r="DG25" s="657"/>
      <c r="DH25" s="657"/>
      <c r="DI25" s="657"/>
      <c r="DJ25" s="657"/>
      <c r="DK25" s="658"/>
      <c r="DL25" s="634">
        <v>5416167</v>
      </c>
      <c r="DM25" s="657"/>
      <c r="DN25" s="657"/>
      <c r="DO25" s="657"/>
      <c r="DP25" s="657"/>
      <c r="DQ25" s="657"/>
      <c r="DR25" s="657"/>
      <c r="DS25" s="657"/>
      <c r="DT25" s="657"/>
      <c r="DU25" s="657"/>
      <c r="DV25" s="658"/>
      <c r="DW25" s="630">
        <v>17.600000000000001</v>
      </c>
      <c r="DX25" s="651"/>
      <c r="DY25" s="651"/>
      <c r="DZ25" s="651"/>
      <c r="EA25" s="651"/>
      <c r="EB25" s="651"/>
      <c r="EC25" s="652"/>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4115520</v>
      </c>
      <c r="CS26" s="626"/>
      <c r="CT26" s="626"/>
      <c r="CU26" s="626"/>
      <c r="CV26" s="626"/>
      <c r="CW26" s="626"/>
      <c r="CX26" s="626"/>
      <c r="CY26" s="627"/>
      <c r="CZ26" s="659">
        <v>8.1999999999999993</v>
      </c>
      <c r="DA26" s="660"/>
      <c r="DB26" s="660"/>
      <c r="DC26" s="661"/>
      <c r="DD26" s="634">
        <v>3675214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1"/>
      <c r="DY26" s="651"/>
      <c r="DZ26" s="651"/>
      <c r="EA26" s="651"/>
      <c r="EB26" s="651"/>
      <c r="EC26" s="652"/>
    </row>
    <row r="27" spans="2:133" ht="11.25" customHeight="1">
      <c r="B27" s="622" t="s">
        <v>281</v>
      </c>
      <c r="C27" s="623"/>
      <c r="D27" s="623"/>
      <c r="E27" s="623"/>
      <c r="F27" s="623"/>
      <c r="G27" s="623"/>
      <c r="H27" s="623"/>
      <c r="I27" s="623"/>
      <c r="J27" s="623"/>
      <c r="K27" s="623"/>
      <c r="L27" s="623"/>
      <c r="M27" s="623"/>
      <c r="N27" s="623"/>
      <c r="O27" s="623"/>
      <c r="P27" s="623"/>
      <c r="Q27" s="624"/>
      <c r="R27" s="625">
        <v>3140802</v>
      </c>
      <c r="S27" s="626"/>
      <c r="T27" s="626"/>
      <c r="U27" s="626"/>
      <c r="V27" s="626"/>
      <c r="W27" s="626"/>
      <c r="X27" s="626"/>
      <c r="Y27" s="627"/>
      <c r="Z27" s="628">
        <v>6.1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18204505</v>
      </c>
      <c r="BH27" s="626"/>
      <c r="BI27" s="626"/>
      <c r="BJ27" s="626"/>
      <c r="BK27" s="626"/>
      <c r="BL27" s="626"/>
      <c r="BM27" s="626"/>
      <c r="BN27" s="627"/>
      <c r="BO27" s="628">
        <v>100</v>
      </c>
      <c r="BP27" s="628"/>
      <c r="BQ27" s="628"/>
      <c r="BR27" s="628"/>
      <c r="BS27" s="634">
        <v>502400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9864541</v>
      </c>
      <c r="CS27" s="657"/>
      <c r="CT27" s="657"/>
      <c r="CU27" s="657"/>
      <c r="CV27" s="657"/>
      <c r="CW27" s="657"/>
      <c r="CX27" s="657"/>
      <c r="CY27" s="658"/>
      <c r="CZ27" s="659">
        <v>19.600000000000001</v>
      </c>
      <c r="DA27" s="660"/>
      <c r="DB27" s="660"/>
      <c r="DC27" s="661"/>
      <c r="DD27" s="634">
        <v>3556531</v>
      </c>
      <c r="DE27" s="657"/>
      <c r="DF27" s="657"/>
      <c r="DG27" s="657"/>
      <c r="DH27" s="657"/>
      <c r="DI27" s="657"/>
      <c r="DJ27" s="657"/>
      <c r="DK27" s="658"/>
      <c r="DL27" s="634">
        <v>3495094</v>
      </c>
      <c r="DM27" s="657"/>
      <c r="DN27" s="657"/>
      <c r="DO27" s="657"/>
      <c r="DP27" s="657"/>
      <c r="DQ27" s="657"/>
      <c r="DR27" s="657"/>
      <c r="DS27" s="657"/>
      <c r="DT27" s="657"/>
      <c r="DU27" s="657"/>
      <c r="DV27" s="658"/>
      <c r="DW27" s="630">
        <v>11.4</v>
      </c>
      <c r="DX27" s="651"/>
      <c r="DY27" s="651"/>
      <c r="DZ27" s="651"/>
      <c r="EA27" s="651"/>
      <c r="EB27" s="651"/>
      <c r="EC27" s="652"/>
    </row>
    <row r="28" spans="2:133" ht="11.25" customHeight="1">
      <c r="B28" s="622" t="s">
        <v>284</v>
      </c>
      <c r="C28" s="623"/>
      <c r="D28" s="623"/>
      <c r="E28" s="623"/>
      <c r="F28" s="623"/>
      <c r="G28" s="623"/>
      <c r="H28" s="623"/>
      <c r="I28" s="623"/>
      <c r="J28" s="623"/>
      <c r="K28" s="623"/>
      <c r="L28" s="623"/>
      <c r="M28" s="623"/>
      <c r="N28" s="623"/>
      <c r="O28" s="623"/>
      <c r="P28" s="623"/>
      <c r="Q28" s="624"/>
      <c r="R28" s="625">
        <v>77349</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7547932</v>
      </c>
      <c r="CS28" s="626"/>
      <c r="CT28" s="626"/>
      <c r="CU28" s="626"/>
      <c r="CV28" s="626"/>
      <c r="CW28" s="626"/>
      <c r="CX28" s="626"/>
      <c r="CY28" s="627"/>
      <c r="CZ28" s="659">
        <v>15</v>
      </c>
      <c r="DA28" s="660"/>
      <c r="DB28" s="660"/>
      <c r="DC28" s="661"/>
      <c r="DD28" s="634">
        <v>7193315</v>
      </c>
      <c r="DE28" s="626"/>
      <c r="DF28" s="626"/>
      <c r="DG28" s="626"/>
      <c r="DH28" s="626"/>
      <c r="DI28" s="626"/>
      <c r="DJ28" s="626"/>
      <c r="DK28" s="627"/>
      <c r="DL28" s="634">
        <v>7193315</v>
      </c>
      <c r="DM28" s="626"/>
      <c r="DN28" s="626"/>
      <c r="DO28" s="626"/>
      <c r="DP28" s="626"/>
      <c r="DQ28" s="626"/>
      <c r="DR28" s="626"/>
      <c r="DS28" s="626"/>
      <c r="DT28" s="626"/>
      <c r="DU28" s="626"/>
      <c r="DV28" s="627"/>
      <c r="DW28" s="630">
        <v>23.4</v>
      </c>
      <c r="DX28" s="651"/>
      <c r="DY28" s="651"/>
      <c r="DZ28" s="651"/>
      <c r="EA28" s="651"/>
      <c r="EB28" s="651"/>
      <c r="EC28" s="652"/>
    </row>
    <row r="29" spans="2:133" ht="11.25" customHeight="1">
      <c r="B29" s="622" t="s">
        <v>286</v>
      </c>
      <c r="C29" s="623"/>
      <c r="D29" s="623"/>
      <c r="E29" s="623"/>
      <c r="F29" s="623"/>
      <c r="G29" s="623"/>
      <c r="H29" s="623"/>
      <c r="I29" s="623"/>
      <c r="J29" s="623"/>
      <c r="K29" s="623"/>
      <c r="L29" s="623"/>
      <c r="M29" s="623"/>
      <c r="N29" s="623"/>
      <c r="O29" s="623"/>
      <c r="P29" s="623"/>
      <c r="Q29" s="624"/>
      <c r="R29" s="625">
        <v>96360</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7547932</v>
      </c>
      <c r="CS29" s="657"/>
      <c r="CT29" s="657"/>
      <c r="CU29" s="657"/>
      <c r="CV29" s="657"/>
      <c r="CW29" s="657"/>
      <c r="CX29" s="657"/>
      <c r="CY29" s="658"/>
      <c r="CZ29" s="659">
        <v>15</v>
      </c>
      <c r="DA29" s="660"/>
      <c r="DB29" s="660"/>
      <c r="DC29" s="661"/>
      <c r="DD29" s="634">
        <v>7193315</v>
      </c>
      <c r="DE29" s="657"/>
      <c r="DF29" s="657"/>
      <c r="DG29" s="657"/>
      <c r="DH29" s="657"/>
      <c r="DI29" s="657"/>
      <c r="DJ29" s="657"/>
      <c r="DK29" s="658"/>
      <c r="DL29" s="634">
        <v>7193315</v>
      </c>
      <c r="DM29" s="657"/>
      <c r="DN29" s="657"/>
      <c r="DO29" s="657"/>
      <c r="DP29" s="657"/>
      <c r="DQ29" s="657"/>
      <c r="DR29" s="657"/>
      <c r="DS29" s="657"/>
      <c r="DT29" s="657"/>
      <c r="DU29" s="657"/>
      <c r="DV29" s="658"/>
      <c r="DW29" s="630">
        <v>23.4</v>
      </c>
      <c r="DX29" s="651"/>
      <c r="DY29" s="651"/>
      <c r="DZ29" s="651"/>
      <c r="EA29" s="651"/>
      <c r="EB29" s="651"/>
      <c r="EC29" s="652"/>
    </row>
    <row r="30" spans="2:133" ht="11.25" customHeight="1">
      <c r="B30" s="622" t="s">
        <v>290</v>
      </c>
      <c r="C30" s="623"/>
      <c r="D30" s="623"/>
      <c r="E30" s="623"/>
      <c r="F30" s="623"/>
      <c r="G30" s="623"/>
      <c r="H30" s="623"/>
      <c r="I30" s="623"/>
      <c r="J30" s="623"/>
      <c r="K30" s="623"/>
      <c r="L30" s="623"/>
      <c r="M30" s="623"/>
      <c r="N30" s="623"/>
      <c r="O30" s="623"/>
      <c r="P30" s="623"/>
      <c r="Q30" s="624"/>
      <c r="R30" s="625">
        <v>1536383</v>
      </c>
      <c r="S30" s="626"/>
      <c r="T30" s="626"/>
      <c r="U30" s="626"/>
      <c r="V30" s="626"/>
      <c r="W30" s="626"/>
      <c r="X30" s="626"/>
      <c r="Y30" s="627"/>
      <c r="Z30" s="628">
        <v>3</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99.4</v>
      </c>
      <c r="BH30" s="684"/>
      <c r="BI30" s="684"/>
      <c r="BJ30" s="684"/>
      <c r="BK30" s="684"/>
      <c r="BL30" s="684"/>
      <c r="BM30" s="620">
        <v>97.3</v>
      </c>
      <c r="BN30" s="684"/>
      <c r="BO30" s="684"/>
      <c r="BP30" s="684"/>
      <c r="BQ30" s="685"/>
      <c r="BR30" s="683">
        <v>99.3</v>
      </c>
      <c r="BS30" s="684"/>
      <c r="BT30" s="684"/>
      <c r="BU30" s="684"/>
      <c r="BV30" s="684"/>
      <c r="BW30" s="684"/>
      <c r="BX30" s="620">
        <v>95.4</v>
      </c>
      <c r="BY30" s="684"/>
      <c r="BZ30" s="684"/>
      <c r="CA30" s="684"/>
      <c r="CB30" s="685"/>
      <c r="CD30" s="688"/>
      <c r="CE30" s="689"/>
      <c r="CF30" s="639" t="s">
        <v>293</v>
      </c>
      <c r="CG30" s="640"/>
      <c r="CH30" s="640"/>
      <c r="CI30" s="640"/>
      <c r="CJ30" s="640"/>
      <c r="CK30" s="640"/>
      <c r="CL30" s="640"/>
      <c r="CM30" s="640"/>
      <c r="CN30" s="640"/>
      <c r="CO30" s="640"/>
      <c r="CP30" s="640"/>
      <c r="CQ30" s="641"/>
      <c r="CR30" s="625">
        <v>6735051</v>
      </c>
      <c r="CS30" s="626"/>
      <c r="CT30" s="626"/>
      <c r="CU30" s="626"/>
      <c r="CV30" s="626"/>
      <c r="CW30" s="626"/>
      <c r="CX30" s="626"/>
      <c r="CY30" s="627"/>
      <c r="CZ30" s="659">
        <v>13.4</v>
      </c>
      <c r="DA30" s="660"/>
      <c r="DB30" s="660"/>
      <c r="DC30" s="661"/>
      <c r="DD30" s="634">
        <v>6383393</v>
      </c>
      <c r="DE30" s="626"/>
      <c r="DF30" s="626"/>
      <c r="DG30" s="626"/>
      <c r="DH30" s="626"/>
      <c r="DI30" s="626"/>
      <c r="DJ30" s="626"/>
      <c r="DK30" s="627"/>
      <c r="DL30" s="634">
        <v>6383393</v>
      </c>
      <c r="DM30" s="626"/>
      <c r="DN30" s="626"/>
      <c r="DO30" s="626"/>
      <c r="DP30" s="626"/>
      <c r="DQ30" s="626"/>
      <c r="DR30" s="626"/>
      <c r="DS30" s="626"/>
      <c r="DT30" s="626"/>
      <c r="DU30" s="626"/>
      <c r="DV30" s="627"/>
      <c r="DW30" s="630">
        <v>20.8</v>
      </c>
      <c r="DX30" s="651"/>
      <c r="DY30" s="651"/>
      <c r="DZ30" s="651"/>
      <c r="EA30" s="651"/>
      <c r="EB30" s="651"/>
      <c r="EC30" s="652"/>
    </row>
    <row r="31" spans="2:133" ht="11.25" customHeight="1">
      <c r="B31" s="622" t="s">
        <v>294</v>
      </c>
      <c r="C31" s="623"/>
      <c r="D31" s="623"/>
      <c r="E31" s="623"/>
      <c r="F31" s="623"/>
      <c r="G31" s="623"/>
      <c r="H31" s="623"/>
      <c r="I31" s="623"/>
      <c r="J31" s="623"/>
      <c r="K31" s="623"/>
      <c r="L31" s="623"/>
      <c r="M31" s="623"/>
      <c r="N31" s="623"/>
      <c r="O31" s="623"/>
      <c r="P31" s="623"/>
      <c r="Q31" s="624"/>
      <c r="R31" s="625">
        <v>1185326</v>
      </c>
      <c r="S31" s="626"/>
      <c r="T31" s="626"/>
      <c r="U31" s="626"/>
      <c r="V31" s="626"/>
      <c r="W31" s="626"/>
      <c r="X31" s="626"/>
      <c r="Y31" s="627"/>
      <c r="Z31" s="628">
        <v>2.2999999999999998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98</v>
      </c>
      <c r="BN31" s="681"/>
      <c r="BO31" s="681"/>
      <c r="BP31" s="681"/>
      <c r="BQ31" s="682"/>
      <c r="BR31" s="680">
        <v>99.3</v>
      </c>
      <c r="BS31" s="657"/>
      <c r="BT31" s="657"/>
      <c r="BU31" s="657"/>
      <c r="BV31" s="657"/>
      <c r="BW31" s="657"/>
      <c r="BX31" s="631">
        <v>97.6</v>
      </c>
      <c r="BY31" s="681"/>
      <c r="BZ31" s="681"/>
      <c r="CA31" s="681"/>
      <c r="CB31" s="682"/>
      <c r="CD31" s="688"/>
      <c r="CE31" s="689"/>
      <c r="CF31" s="639" t="s">
        <v>297</v>
      </c>
      <c r="CG31" s="640"/>
      <c r="CH31" s="640"/>
      <c r="CI31" s="640"/>
      <c r="CJ31" s="640"/>
      <c r="CK31" s="640"/>
      <c r="CL31" s="640"/>
      <c r="CM31" s="640"/>
      <c r="CN31" s="640"/>
      <c r="CO31" s="640"/>
      <c r="CP31" s="640"/>
      <c r="CQ31" s="641"/>
      <c r="CR31" s="625">
        <v>812881</v>
      </c>
      <c r="CS31" s="657"/>
      <c r="CT31" s="657"/>
      <c r="CU31" s="657"/>
      <c r="CV31" s="657"/>
      <c r="CW31" s="657"/>
      <c r="CX31" s="657"/>
      <c r="CY31" s="658"/>
      <c r="CZ31" s="659">
        <v>1.6</v>
      </c>
      <c r="DA31" s="660"/>
      <c r="DB31" s="660"/>
      <c r="DC31" s="661"/>
      <c r="DD31" s="634">
        <v>809922</v>
      </c>
      <c r="DE31" s="657"/>
      <c r="DF31" s="657"/>
      <c r="DG31" s="657"/>
      <c r="DH31" s="657"/>
      <c r="DI31" s="657"/>
      <c r="DJ31" s="657"/>
      <c r="DK31" s="658"/>
      <c r="DL31" s="634">
        <v>809922</v>
      </c>
      <c r="DM31" s="657"/>
      <c r="DN31" s="657"/>
      <c r="DO31" s="657"/>
      <c r="DP31" s="657"/>
      <c r="DQ31" s="657"/>
      <c r="DR31" s="657"/>
      <c r="DS31" s="657"/>
      <c r="DT31" s="657"/>
      <c r="DU31" s="657"/>
      <c r="DV31" s="658"/>
      <c r="DW31" s="630">
        <v>2.6</v>
      </c>
      <c r="DX31" s="651"/>
      <c r="DY31" s="651"/>
      <c r="DZ31" s="651"/>
      <c r="EA31" s="651"/>
      <c r="EB31" s="651"/>
      <c r="EC31" s="652"/>
    </row>
    <row r="32" spans="2:133" ht="11.25" customHeight="1">
      <c r="B32" s="622" t="s">
        <v>298</v>
      </c>
      <c r="C32" s="623"/>
      <c r="D32" s="623"/>
      <c r="E32" s="623"/>
      <c r="F32" s="623"/>
      <c r="G32" s="623"/>
      <c r="H32" s="623"/>
      <c r="I32" s="623"/>
      <c r="J32" s="623"/>
      <c r="K32" s="623"/>
      <c r="L32" s="623"/>
      <c r="M32" s="623"/>
      <c r="N32" s="623"/>
      <c r="O32" s="623"/>
      <c r="P32" s="623"/>
      <c r="Q32" s="624"/>
      <c r="R32" s="625">
        <v>1364727</v>
      </c>
      <c r="S32" s="626"/>
      <c r="T32" s="626"/>
      <c r="U32" s="626"/>
      <c r="V32" s="626"/>
      <c r="W32" s="626"/>
      <c r="X32" s="626"/>
      <c r="Y32" s="627"/>
      <c r="Z32" s="628">
        <v>2.6</v>
      </c>
      <c r="AA32" s="628"/>
      <c r="AB32" s="628"/>
      <c r="AC32" s="628"/>
      <c r="AD32" s="629">
        <v>1797</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96.6</v>
      </c>
      <c r="BN32" s="693"/>
      <c r="BO32" s="693"/>
      <c r="BP32" s="693"/>
      <c r="BQ32" s="695"/>
      <c r="BR32" s="692">
        <v>99.2</v>
      </c>
      <c r="BS32" s="693"/>
      <c r="BT32" s="693"/>
      <c r="BU32" s="693"/>
      <c r="BV32" s="693"/>
      <c r="BW32" s="693"/>
      <c r="BX32" s="694">
        <v>92.9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1"/>
      <c r="DY32" s="651"/>
      <c r="DZ32" s="651"/>
      <c r="EA32" s="651"/>
      <c r="EB32" s="651"/>
      <c r="EC32" s="652"/>
    </row>
    <row r="33" spans="2:133" ht="11.25" customHeight="1">
      <c r="B33" s="622" t="s">
        <v>301</v>
      </c>
      <c r="C33" s="623"/>
      <c r="D33" s="623"/>
      <c r="E33" s="623"/>
      <c r="F33" s="623"/>
      <c r="G33" s="623"/>
      <c r="H33" s="623"/>
      <c r="I33" s="623"/>
      <c r="J33" s="623"/>
      <c r="K33" s="623"/>
      <c r="L33" s="623"/>
      <c r="M33" s="623"/>
      <c r="N33" s="623"/>
      <c r="O33" s="623"/>
      <c r="P33" s="623"/>
      <c r="Q33" s="624"/>
      <c r="R33" s="625">
        <v>5701800</v>
      </c>
      <c r="S33" s="626"/>
      <c r="T33" s="626"/>
      <c r="U33" s="626"/>
      <c r="V33" s="626"/>
      <c r="W33" s="626"/>
      <c r="X33" s="626"/>
      <c r="Y33" s="627"/>
      <c r="Z33" s="628">
        <v>11.1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19640676</v>
      </c>
      <c r="CS33" s="657"/>
      <c r="CT33" s="657"/>
      <c r="CU33" s="657"/>
      <c r="CV33" s="657"/>
      <c r="CW33" s="657"/>
      <c r="CX33" s="657"/>
      <c r="CY33" s="658"/>
      <c r="CZ33" s="659">
        <v>39</v>
      </c>
      <c r="DA33" s="660"/>
      <c r="DB33" s="660"/>
      <c r="DC33" s="661"/>
      <c r="DD33" s="634">
        <v>16680160</v>
      </c>
      <c r="DE33" s="657"/>
      <c r="DF33" s="657"/>
      <c r="DG33" s="657"/>
      <c r="DH33" s="657"/>
      <c r="DI33" s="657"/>
      <c r="DJ33" s="657"/>
      <c r="DK33" s="658"/>
      <c r="DL33" s="634">
        <v>13022278</v>
      </c>
      <c r="DM33" s="657"/>
      <c r="DN33" s="657"/>
      <c r="DO33" s="657"/>
      <c r="DP33" s="657"/>
      <c r="DQ33" s="657"/>
      <c r="DR33" s="657"/>
      <c r="DS33" s="657"/>
      <c r="DT33" s="657"/>
      <c r="DU33" s="657"/>
      <c r="DV33" s="658"/>
      <c r="DW33" s="630">
        <v>42.4</v>
      </c>
      <c r="DX33" s="651"/>
      <c r="DY33" s="651"/>
      <c r="DZ33" s="651"/>
      <c r="EA33" s="651"/>
      <c r="EB33" s="651"/>
      <c r="EC33" s="652"/>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6293311</v>
      </c>
      <c r="CS34" s="626"/>
      <c r="CT34" s="626"/>
      <c r="CU34" s="626"/>
      <c r="CV34" s="626"/>
      <c r="CW34" s="626"/>
      <c r="CX34" s="626"/>
      <c r="CY34" s="627"/>
      <c r="CZ34" s="659">
        <v>12.5</v>
      </c>
      <c r="DA34" s="660"/>
      <c r="DB34" s="660"/>
      <c r="DC34" s="661"/>
      <c r="DD34" s="634">
        <v>5249785</v>
      </c>
      <c r="DE34" s="626"/>
      <c r="DF34" s="626"/>
      <c r="DG34" s="626"/>
      <c r="DH34" s="626"/>
      <c r="DI34" s="626"/>
      <c r="DJ34" s="626"/>
      <c r="DK34" s="627"/>
      <c r="DL34" s="634">
        <v>4599757</v>
      </c>
      <c r="DM34" s="626"/>
      <c r="DN34" s="626"/>
      <c r="DO34" s="626"/>
      <c r="DP34" s="626"/>
      <c r="DQ34" s="626"/>
      <c r="DR34" s="626"/>
      <c r="DS34" s="626"/>
      <c r="DT34" s="626"/>
      <c r="DU34" s="626"/>
      <c r="DV34" s="627"/>
      <c r="DW34" s="630">
        <v>15</v>
      </c>
      <c r="DX34" s="651"/>
      <c r="DY34" s="651"/>
      <c r="DZ34" s="651"/>
      <c r="EA34" s="651"/>
      <c r="EB34" s="651"/>
      <c r="EC34" s="652"/>
    </row>
    <row r="35" spans="2:133" ht="11.25" customHeight="1">
      <c r="B35" s="622" t="s">
        <v>307</v>
      </c>
      <c r="C35" s="623"/>
      <c r="D35" s="623"/>
      <c r="E35" s="623"/>
      <c r="F35" s="623"/>
      <c r="G35" s="623"/>
      <c r="H35" s="623"/>
      <c r="I35" s="623"/>
      <c r="J35" s="623"/>
      <c r="K35" s="623"/>
      <c r="L35" s="623"/>
      <c r="M35" s="623"/>
      <c r="N35" s="623"/>
      <c r="O35" s="623"/>
      <c r="P35" s="623"/>
      <c r="Q35" s="624"/>
      <c r="R35" s="625">
        <v>1465200</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6569490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181589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195884</v>
      </c>
      <c r="CS35" s="657"/>
      <c r="CT35" s="657"/>
      <c r="CU35" s="657"/>
      <c r="CV35" s="657"/>
      <c r="CW35" s="657"/>
      <c r="CX35" s="657"/>
      <c r="CY35" s="658"/>
      <c r="CZ35" s="659">
        <v>0.4</v>
      </c>
      <c r="DA35" s="660"/>
      <c r="DB35" s="660"/>
      <c r="DC35" s="661"/>
      <c r="DD35" s="634">
        <v>189874</v>
      </c>
      <c r="DE35" s="657"/>
      <c r="DF35" s="657"/>
      <c r="DG35" s="657"/>
      <c r="DH35" s="657"/>
      <c r="DI35" s="657"/>
      <c r="DJ35" s="657"/>
      <c r="DK35" s="658"/>
      <c r="DL35" s="634">
        <v>189874</v>
      </c>
      <c r="DM35" s="657"/>
      <c r="DN35" s="657"/>
      <c r="DO35" s="657"/>
      <c r="DP35" s="657"/>
      <c r="DQ35" s="657"/>
      <c r="DR35" s="657"/>
      <c r="DS35" s="657"/>
      <c r="DT35" s="657"/>
      <c r="DU35" s="657"/>
      <c r="DV35" s="658"/>
      <c r="DW35" s="630">
        <v>0.6</v>
      </c>
      <c r="DX35" s="651"/>
      <c r="DY35" s="651"/>
      <c r="DZ35" s="651"/>
      <c r="EA35" s="651"/>
      <c r="EB35" s="651"/>
      <c r="EC35" s="652"/>
    </row>
    <row r="36" spans="2:133" ht="11.25" customHeight="1">
      <c r="B36" s="668" t="s">
        <v>311</v>
      </c>
      <c r="C36" s="669"/>
      <c r="D36" s="669"/>
      <c r="E36" s="669"/>
      <c r="F36" s="669"/>
      <c r="G36" s="669"/>
      <c r="H36" s="669"/>
      <c r="I36" s="669"/>
      <c r="J36" s="669"/>
      <c r="K36" s="669"/>
      <c r="L36" s="669"/>
      <c r="M36" s="669"/>
      <c r="N36" s="669"/>
      <c r="O36" s="669"/>
      <c r="P36" s="669"/>
      <c r="Q36" s="670"/>
      <c r="R36" s="697">
        <v>51540707</v>
      </c>
      <c r="S36" s="698"/>
      <c r="T36" s="698"/>
      <c r="U36" s="698"/>
      <c r="V36" s="698"/>
      <c r="W36" s="698"/>
      <c r="X36" s="698"/>
      <c r="Y36" s="699"/>
      <c r="Z36" s="700">
        <v>100</v>
      </c>
      <c r="AA36" s="700"/>
      <c r="AB36" s="700"/>
      <c r="AC36" s="700"/>
      <c r="AD36" s="701">
        <v>29234475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1998290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94159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8538202</v>
      </c>
      <c r="CS36" s="626"/>
      <c r="CT36" s="626"/>
      <c r="CU36" s="626"/>
      <c r="CV36" s="626"/>
      <c r="CW36" s="626"/>
      <c r="CX36" s="626"/>
      <c r="CY36" s="627"/>
      <c r="CZ36" s="659">
        <v>17</v>
      </c>
      <c r="DA36" s="660"/>
      <c r="DB36" s="660"/>
      <c r="DC36" s="661"/>
      <c r="DD36" s="634">
        <v>7827790</v>
      </c>
      <c r="DE36" s="626"/>
      <c r="DF36" s="626"/>
      <c r="DG36" s="626"/>
      <c r="DH36" s="626"/>
      <c r="DI36" s="626"/>
      <c r="DJ36" s="626"/>
      <c r="DK36" s="627"/>
      <c r="DL36" s="634">
        <v>5587917</v>
      </c>
      <c r="DM36" s="626"/>
      <c r="DN36" s="626"/>
      <c r="DO36" s="626"/>
      <c r="DP36" s="626"/>
      <c r="DQ36" s="626"/>
      <c r="DR36" s="626"/>
      <c r="DS36" s="626"/>
      <c r="DT36" s="626"/>
      <c r="DU36" s="626"/>
      <c r="DV36" s="627"/>
      <c r="DW36" s="630">
        <v>18.2</v>
      </c>
      <c r="DX36" s="651"/>
      <c r="DY36" s="651"/>
      <c r="DZ36" s="651"/>
      <c r="EA36" s="651"/>
      <c r="EB36" s="651"/>
      <c r="EC36" s="652"/>
    </row>
    <row r="37" spans="2:133" ht="11.25" customHeight="1">
      <c r="AQ37" s="704" t="s">
        <v>315</v>
      </c>
      <c r="AR37" s="705"/>
      <c r="AS37" s="705"/>
      <c r="AT37" s="705"/>
      <c r="AU37" s="705"/>
      <c r="AV37" s="705"/>
      <c r="AW37" s="705"/>
      <c r="AX37" s="705"/>
      <c r="AY37" s="706"/>
      <c r="AZ37" s="625">
        <v>1055731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13827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1914930</v>
      </c>
      <c r="CS37" s="657"/>
      <c r="CT37" s="657"/>
      <c r="CU37" s="657"/>
      <c r="CV37" s="657"/>
      <c r="CW37" s="657"/>
      <c r="CX37" s="657"/>
      <c r="CY37" s="658"/>
      <c r="CZ37" s="659">
        <v>3.8</v>
      </c>
      <c r="DA37" s="660"/>
      <c r="DB37" s="660"/>
      <c r="DC37" s="661"/>
      <c r="DD37" s="634">
        <v>1914930</v>
      </c>
      <c r="DE37" s="657"/>
      <c r="DF37" s="657"/>
      <c r="DG37" s="657"/>
      <c r="DH37" s="657"/>
      <c r="DI37" s="657"/>
      <c r="DJ37" s="657"/>
      <c r="DK37" s="658"/>
      <c r="DL37" s="634">
        <v>1429201</v>
      </c>
      <c r="DM37" s="657"/>
      <c r="DN37" s="657"/>
      <c r="DO37" s="657"/>
      <c r="DP37" s="657"/>
      <c r="DQ37" s="657"/>
      <c r="DR37" s="657"/>
      <c r="DS37" s="657"/>
      <c r="DT37" s="657"/>
      <c r="DU37" s="657"/>
      <c r="DV37" s="658"/>
      <c r="DW37" s="630">
        <v>4.7</v>
      </c>
      <c r="DX37" s="651"/>
      <c r="DY37" s="651"/>
      <c r="DZ37" s="651"/>
      <c r="EA37" s="651"/>
      <c r="EB37" s="651"/>
      <c r="EC37" s="652"/>
    </row>
    <row r="38" spans="2:133" ht="11.25" customHeight="1">
      <c r="AQ38" s="704" t="s">
        <v>318</v>
      </c>
      <c r="AR38" s="705"/>
      <c r="AS38" s="705"/>
      <c r="AT38" s="705"/>
      <c r="AU38" s="705"/>
      <c r="AV38" s="705"/>
      <c r="AW38" s="705"/>
      <c r="AX38" s="705"/>
      <c r="AY38" s="706"/>
      <c r="AZ38" s="625">
        <v>218900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22813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3492424</v>
      </c>
      <c r="CS38" s="626"/>
      <c r="CT38" s="626"/>
      <c r="CU38" s="626"/>
      <c r="CV38" s="626"/>
      <c r="CW38" s="626"/>
      <c r="CX38" s="626"/>
      <c r="CY38" s="627"/>
      <c r="CZ38" s="659">
        <v>6.9</v>
      </c>
      <c r="DA38" s="660"/>
      <c r="DB38" s="660"/>
      <c r="DC38" s="661"/>
      <c r="DD38" s="634">
        <v>2847685</v>
      </c>
      <c r="DE38" s="626"/>
      <c r="DF38" s="626"/>
      <c r="DG38" s="626"/>
      <c r="DH38" s="626"/>
      <c r="DI38" s="626"/>
      <c r="DJ38" s="626"/>
      <c r="DK38" s="627"/>
      <c r="DL38" s="634">
        <v>2644730</v>
      </c>
      <c r="DM38" s="626"/>
      <c r="DN38" s="626"/>
      <c r="DO38" s="626"/>
      <c r="DP38" s="626"/>
      <c r="DQ38" s="626"/>
      <c r="DR38" s="626"/>
      <c r="DS38" s="626"/>
      <c r="DT38" s="626"/>
      <c r="DU38" s="626"/>
      <c r="DV38" s="627"/>
      <c r="DW38" s="630">
        <v>8.6</v>
      </c>
      <c r="DX38" s="651"/>
      <c r="DY38" s="651"/>
      <c r="DZ38" s="651"/>
      <c r="EA38" s="651"/>
      <c r="EB38" s="651"/>
      <c r="EC38" s="652"/>
    </row>
    <row r="39" spans="2:133" ht="11.25" customHeight="1">
      <c r="AQ39" s="704" t="s">
        <v>321</v>
      </c>
      <c r="AR39" s="705"/>
      <c r="AS39" s="705"/>
      <c r="AT39" s="705"/>
      <c r="AU39" s="705"/>
      <c r="AV39" s="705"/>
      <c r="AW39" s="705"/>
      <c r="AX39" s="705"/>
      <c r="AY39" s="706"/>
      <c r="AZ39" s="625">
        <v>23045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110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646036</v>
      </c>
      <c r="CS39" s="657"/>
      <c r="CT39" s="657"/>
      <c r="CU39" s="657"/>
      <c r="CV39" s="657"/>
      <c r="CW39" s="657"/>
      <c r="CX39" s="657"/>
      <c r="CY39" s="658"/>
      <c r="CZ39" s="659">
        <v>1.3</v>
      </c>
      <c r="DA39" s="660"/>
      <c r="DB39" s="660"/>
      <c r="DC39" s="661"/>
      <c r="DD39" s="634">
        <v>565026</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1"/>
      <c r="DY39" s="651"/>
      <c r="DZ39" s="651"/>
      <c r="EA39" s="651"/>
      <c r="EB39" s="651"/>
      <c r="EC39" s="65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787560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474819</v>
      </c>
      <c r="CS40" s="626"/>
      <c r="CT40" s="626"/>
      <c r="CU40" s="626"/>
      <c r="CV40" s="626"/>
      <c r="CW40" s="626"/>
      <c r="CX40" s="626"/>
      <c r="CY40" s="627"/>
      <c r="CZ40" s="659">
        <v>0.9</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1"/>
      <c r="DY40" s="651"/>
      <c r="DZ40" s="651"/>
      <c r="EA40" s="651"/>
      <c r="EB40" s="651"/>
      <c r="EC40" s="65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2485964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7345510</v>
      </c>
      <c r="CS42" s="626"/>
      <c r="CT42" s="626"/>
      <c r="CU42" s="626"/>
      <c r="CV42" s="626"/>
      <c r="CW42" s="626"/>
      <c r="CX42" s="626"/>
      <c r="CY42" s="627"/>
      <c r="CZ42" s="659">
        <v>14.6</v>
      </c>
      <c r="DA42" s="708"/>
      <c r="DB42" s="708"/>
      <c r="DC42" s="709"/>
      <c r="DD42" s="634">
        <v>1559304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175669</v>
      </c>
      <c r="CS43" s="657"/>
      <c r="CT43" s="657"/>
      <c r="CU43" s="657"/>
      <c r="CV43" s="657"/>
      <c r="CW43" s="657"/>
      <c r="CX43" s="657"/>
      <c r="CY43" s="658"/>
      <c r="CZ43" s="659">
        <v>0.3</v>
      </c>
      <c r="DA43" s="660"/>
      <c r="DB43" s="660"/>
      <c r="DC43" s="661"/>
      <c r="DD43" s="634">
        <v>170068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7339842</v>
      </c>
      <c r="CS44" s="626"/>
      <c r="CT44" s="626"/>
      <c r="CU44" s="626"/>
      <c r="CV44" s="626"/>
      <c r="CW44" s="626"/>
      <c r="CX44" s="626"/>
      <c r="CY44" s="627"/>
      <c r="CZ44" s="659">
        <v>14.6</v>
      </c>
      <c r="DA44" s="708"/>
      <c r="DB44" s="708"/>
      <c r="DC44" s="709"/>
      <c r="DD44" s="634">
        <v>1553636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2370437</v>
      </c>
      <c r="CS45" s="657"/>
      <c r="CT45" s="657"/>
      <c r="CU45" s="657"/>
      <c r="CV45" s="657"/>
      <c r="CW45" s="657"/>
      <c r="CX45" s="657"/>
      <c r="CY45" s="658"/>
      <c r="CZ45" s="659">
        <v>4.7</v>
      </c>
      <c r="DA45" s="660"/>
      <c r="DB45" s="660"/>
      <c r="DC45" s="661"/>
      <c r="DD45" s="634">
        <v>173054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4601227</v>
      </c>
      <c r="CS46" s="626"/>
      <c r="CT46" s="626"/>
      <c r="CU46" s="626"/>
      <c r="CV46" s="626"/>
      <c r="CW46" s="626"/>
      <c r="CX46" s="626"/>
      <c r="CY46" s="627"/>
      <c r="CZ46" s="659">
        <v>9.1</v>
      </c>
      <c r="DA46" s="708"/>
      <c r="DB46" s="708"/>
      <c r="DC46" s="709"/>
      <c r="DD46" s="634">
        <v>1296754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5668</v>
      </c>
      <c r="CS47" s="657"/>
      <c r="CT47" s="657"/>
      <c r="CU47" s="657"/>
      <c r="CV47" s="657"/>
      <c r="CW47" s="657"/>
      <c r="CX47" s="657"/>
      <c r="CY47" s="658"/>
      <c r="CZ47" s="659">
        <v>0</v>
      </c>
      <c r="DA47" s="660"/>
      <c r="DB47" s="660"/>
      <c r="DC47" s="661"/>
      <c r="DD47" s="634">
        <v>5668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50313661</v>
      </c>
      <c r="CS49" s="693"/>
      <c r="CT49" s="693"/>
      <c r="CU49" s="693"/>
      <c r="CV49" s="693"/>
      <c r="CW49" s="693"/>
      <c r="CX49" s="693"/>
      <c r="CY49" s="720"/>
      <c r="CZ49" s="721">
        <v>100</v>
      </c>
      <c r="DA49" s="722"/>
      <c r="DB49" s="722"/>
      <c r="DC49" s="723"/>
      <c r="DD49" s="724">
        <v>34448599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4" sqref="A4:AY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51479</v>
      </c>
      <c r="R7" s="755"/>
      <c r="S7" s="755"/>
      <c r="T7" s="755"/>
      <c r="U7" s="755"/>
      <c r="V7" s="755">
        <v>50252</v>
      </c>
      <c r="W7" s="755"/>
      <c r="X7" s="755"/>
      <c r="Y7" s="755"/>
      <c r="Z7" s="755"/>
      <c r="AA7" s="755">
        <v>1227</v>
      </c>
      <c r="AB7" s="755"/>
      <c r="AC7" s="755"/>
      <c r="AD7" s="755"/>
      <c r="AE7" s="756"/>
      <c r="AF7" s="757">
        <v>1118</v>
      </c>
      <c r="AG7" s="758"/>
      <c r="AH7" s="758"/>
      <c r="AI7" s="758"/>
      <c r="AJ7" s="759"/>
      <c r="AK7" s="794">
        <v>1536</v>
      </c>
      <c r="AL7" s="795"/>
      <c r="AM7" s="795"/>
      <c r="AN7" s="795"/>
      <c r="AO7" s="795"/>
      <c r="AP7" s="795">
        <v>86460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v>
      </c>
      <c r="CI7" s="792"/>
      <c r="CJ7" s="792"/>
      <c r="CK7" s="792"/>
      <c r="CL7" s="793"/>
      <c r="CM7" s="791">
        <v>1831</v>
      </c>
      <c r="CN7" s="792"/>
      <c r="CO7" s="792"/>
      <c r="CP7" s="792"/>
      <c r="CQ7" s="793"/>
      <c r="CR7" s="791">
        <v>10</v>
      </c>
      <c r="CS7" s="792"/>
      <c r="CT7" s="792"/>
      <c r="CU7" s="792"/>
      <c r="CV7" s="793"/>
      <c r="CW7" s="791">
        <v>8</v>
      </c>
      <c r="CX7" s="792"/>
      <c r="CY7" s="792"/>
      <c r="CZ7" s="792"/>
      <c r="DA7" s="793"/>
      <c r="DB7" s="791" t="s">
        <v>539</v>
      </c>
      <c r="DC7" s="792"/>
      <c r="DD7" s="792"/>
      <c r="DE7" s="792"/>
      <c r="DF7" s="793"/>
      <c r="DG7" s="791">
        <v>1700</v>
      </c>
      <c r="DH7" s="792"/>
      <c r="DI7" s="792"/>
      <c r="DJ7" s="792"/>
      <c r="DK7" s="793"/>
      <c r="DL7" s="791" t="s">
        <v>539</v>
      </c>
      <c r="DM7" s="792"/>
      <c r="DN7" s="792"/>
      <c r="DO7" s="792"/>
      <c r="DP7" s="793"/>
      <c r="DQ7" s="791">
        <v>741</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42</v>
      </c>
      <c r="R8" s="779"/>
      <c r="S8" s="779"/>
      <c r="T8" s="779"/>
      <c r="U8" s="779"/>
      <c r="V8" s="779">
        <v>42</v>
      </c>
      <c r="W8" s="779"/>
      <c r="X8" s="779"/>
      <c r="Y8" s="779"/>
      <c r="Z8" s="779"/>
      <c r="AA8" s="779">
        <v>0</v>
      </c>
      <c r="AB8" s="779"/>
      <c r="AC8" s="779"/>
      <c r="AD8" s="779"/>
      <c r="AE8" s="780"/>
      <c r="AF8" s="781">
        <v>0</v>
      </c>
      <c r="AG8" s="782"/>
      <c r="AH8" s="782"/>
      <c r="AI8" s="782"/>
      <c r="AJ8" s="783"/>
      <c r="AK8" s="784" t="s">
        <v>539</v>
      </c>
      <c r="AL8" s="785"/>
      <c r="AM8" s="785"/>
      <c r="AN8" s="785"/>
      <c r="AO8" s="785"/>
      <c r="AP8" s="785">
        <v>162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6</v>
      </c>
      <c r="CI8" s="802"/>
      <c r="CJ8" s="802"/>
      <c r="CK8" s="802"/>
      <c r="CL8" s="803"/>
      <c r="CM8" s="801">
        <v>139</v>
      </c>
      <c r="CN8" s="802"/>
      <c r="CO8" s="802"/>
      <c r="CP8" s="802"/>
      <c r="CQ8" s="803"/>
      <c r="CR8" s="801">
        <v>30</v>
      </c>
      <c r="CS8" s="802"/>
      <c r="CT8" s="802"/>
      <c r="CU8" s="802"/>
      <c r="CV8" s="803"/>
      <c r="CW8" s="801" t="s">
        <v>539</v>
      </c>
      <c r="CX8" s="802"/>
      <c r="CY8" s="802"/>
      <c r="CZ8" s="802"/>
      <c r="DA8" s="803"/>
      <c r="DB8" s="801" t="s">
        <v>539</v>
      </c>
      <c r="DC8" s="802"/>
      <c r="DD8" s="802"/>
      <c r="DE8" s="802"/>
      <c r="DF8" s="803"/>
      <c r="DG8" s="801" t="s">
        <v>539</v>
      </c>
      <c r="DH8" s="802"/>
      <c r="DI8" s="802"/>
      <c r="DJ8" s="802"/>
      <c r="DK8" s="803"/>
      <c r="DL8" s="801" t="s">
        <v>539</v>
      </c>
      <c r="DM8" s="802"/>
      <c r="DN8" s="802"/>
      <c r="DO8" s="802"/>
      <c r="DP8" s="803"/>
      <c r="DQ8" s="801" t="s">
        <v>539</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9</v>
      </c>
      <c r="R9" s="779"/>
      <c r="S9" s="779"/>
      <c r="T9" s="779"/>
      <c r="U9" s="779"/>
      <c r="V9" s="779">
        <v>9</v>
      </c>
      <c r="W9" s="779"/>
      <c r="X9" s="779"/>
      <c r="Y9" s="779"/>
      <c r="Z9" s="779"/>
      <c r="AA9" s="779">
        <v>0</v>
      </c>
      <c r="AB9" s="779"/>
      <c r="AC9" s="779"/>
      <c r="AD9" s="779"/>
      <c r="AE9" s="780"/>
      <c r="AF9" s="781" t="s">
        <v>112</v>
      </c>
      <c r="AG9" s="782"/>
      <c r="AH9" s="782"/>
      <c r="AI9" s="782"/>
      <c r="AJ9" s="783"/>
      <c r="AK9" s="784" t="s">
        <v>539</v>
      </c>
      <c r="AL9" s="785"/>
      <c r="AM9" s="785"/>
      <c r="AN9" s="785"/>
      <c r="AO9" s="785"/>
      <c r="AP9" s="785" t="s">
        <v>539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553</v>
      </c>
      <c r="BT9" s="789"/>
      <c r="BU9" s="789"/>
      <c r="BV9" s="789"/>
      <c r="BW9" s="789"/>
      <c r="BX9" s="789"/>
      <c r="BY9" s="789"/>
      <c r="BZ9" s="789"/>
      <c r="CA9" s="789"/>
      <c r="CB9" s="789"/>
      <c r="CC9" s="789"/>
      <c r="CD9" s="789"/>
      <c r="CE9" s="789"/>
      <c r="CF9" s="789"/>
      <c r="CG9" s="790"/>
      <c r="CH9" s="801">
        <v>18</v>
      </c>
      <c r="CI9" s="802"/>
      <c r="CJ9" s="802"/>
      <c r="CK9" s="802"/>
      <c r="CL9" s="803"/>
      <c r="CM9" s="801">
        <v>1098</v>
      </c>
      <c r="CN9" s="802"/>
      <c r="CO9" s="802"/>
      <c r="CP9" s="802"/>
      <c r="CQ9" s="803"/>
      <c r="CR9" s="801">
        <v>175</v>
      </c>
      <c r="CS9" s="802"/>
      <c r="CT9" s="802"/>
      <c r="CU9" s="802"/>
      <c r="CV9" s="803"/>
      <c r="CW9" s="801" t="s">
        <v>539</v>
      </c>
      <c r="CX9" s="802"/>
      <c r="CY9" s="802"/>
      <c r="CZ9" s="802"/>
      <c r="DA9" s="803"/>
      <c r="DB9" s="801" t="s">
        <v>539</v>
      </c>
      <c r="DC9" s="802"/>
      <c r="DD9" s="802"/>
      <c r="DE9" s="802"/>
      <c r="DF9" s="803"/>
      <c r="DG9" s="801" t="s">
        <v>539</v>
      </c>
      <c r="DH9" s="802"/>
      <c r="DI9" s="802"/>
      <c r="DJ9" s="802"/>
      <c r="DK9" s="803"/>
      <c r="DL9" s="801" t="s">
        <v>539</v>
      </c>
      <c r="DM9" s="802"/>
      <c r="DN9" s="802"/>
      <c r="DO9" s="802"/>
      <c r="DP9" s="803"/>
      <c r="DQ9" s="801" t="s">
        <v>539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554</v>
      </c>
      <c r="BT10" s="789"/>
      <c r="BU10" s="789"/>
      <c r="BV10" s="789"/>
      <c r="BW10" s="789"/>
      <c r="BX10" s="789"/>
      <c r="BY10" s="789"/>
      <c r="BZ10" s="789"/>
      <c r="CA10" s="789"/>
      <c r="CB10" s="789"/>
      <c r="CC10" s="789"/>
      <c r="CD10" s="789"/>
      <c r="CE10" s="789"/>
      <c r="CF10" s="789"/>
      <c r="CG10" s="790"/>
      <c r="CH10" s="801">
        <v>10</v>
      </c>
      <c r="CI10" s="802"/>
      <c r="CJ10" s="802"/>
      <c r="CK10" s="802"/>
      <c r="CL10" s="803"/>
      <c r="CM10" s="801">
        <v>685</v>
      </c>
      <c r="CN10" s="802"/>
      <c r="CO10" s="802"/>
      <c r="CP10" s="802"/>
      <c r="CQ10" s="803"/>
      <c r="CR10" s="801">
        <v>15</v>
      </c>
      <c r="CS10" s="802"/>
      <c r="CT10" s="802"/>
      <c r="CU10" s="802"/>
      <c r="CV10" s="803"/>
      <c r="CW10" s="801" t="s">
        <v>539</v>
      </c>
      <c r="CX10" s="802"/>
      <c r="CY10" s="802"/>
      <c r="CZ10" s="802"/>
      <c r="DA10" s="803"/>
      <c r="DB10" s="801" t="s">
        <v>539</v>
      </c>
      <c r="DC10" s="802"/>
      <c r="DD10" s="802"/>
      <c r="DE10" s="802"/>
      <c r="DF10" s="803"/>
      <c r="DG10" s="801" t="s">
        <v>539</v>
      </c>
      <c r="DH10" s="802"/>
      <c r="DI10" s="802"/>
      <c r="DJ10" s="802"/>
      <c r="DK10" s="803"/>
      <c r="DL10" s="801" t="s">
        <v>539</v>
      </c>
      <c r="DM10" s="802"/>
      <c r="DN10" s="802"/>
      <c r="DO10" s="802"/>
      <c r="DP10" s="803"/>
      <c r="DQ10" s="801" t="s">
        <v>539</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555</v>
      </c>
      <c r="BT11" s="789"/>
      <c r="BU11" s="789"/>
      <c r="BV11" s="789"/>
      <c r="BW11" s="789"/>
      <c r="BX11" s="789"/>
      <c r="BY11" s="789"/>
      <c r="BZ11" s="789"/>
      <c r="CA11" s="789"/>
      <c r="CB11" s="789"/>
      <c r="CC11" s="789"/>
      <c r="CD11" s="789"/>
      <c r="CE11" s="789"/>
      <c r="CF11" s="789"/>
      <c r="CG11" s="790"/>
      <c r="CH11" s="801">
        <v>13</v>
      </c>
      <c r="CI11" s="802"/>
      <c r="CJ11" s="802"/>
      <c r="CK11" s="802"/>
      <c r="CL11" s="803"/>
      <c r="CM11" s="801">
        <v>524</v>
      </c>
      <c r="CN11" s="802"/>
      <c r="CO11" s="802"/>
      <c r="CP11" s="802"/>
      <c r="CQ11" s="803"/>
      <c r="CR11" s="801">
        <v>47</v>
      </c>
      <c r="CS11" s="802"/>
      <c r="CT11" s="802"/>
      <c r="CU11" s="802"/>
      <c r="CV11" s="803"/>
      <c r="CW11" s="801">
        <v>2</v>
      </c>
      <c r="CX11" s="802"/>
      <c r="CY11" s="802"/>
      <c r="CZ11" s="802"/>
      <c r="DA11" s="803"/>
      <c r="DB11" s="801" t="s">
        <v>539</v>
      </c>
      <c r="DC11" s="802"/>
      <c r="DD11" s="802"/>
      <c r="DE11" s="802"/>
      <c r="DF11" s="803"/>
      <c r="DG11" s="801" t="s">
        <v>539</v>
      </c>
      <c r="DH11" s="802"/>
      <c r="DI11" s="802"/>
      <c r="DJ11" s="802"/>
      <c r="DK11" s="803"/>
      <c r="DL11" s="801" t="s">
        <v>539</v>
      </c>
      <c r="DM11" s="802"/>
      <c r="DN11" s="802"/>
      <c r="DO11" s="802"/>
      <c r="DP11" s="803"/>
      <c r="DQ11" s="801" t="s">
        <v>539</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556</v>
      </c>
      <c r="BT12" s="789"/>
      <c r="BU12" s="789"/>
      <c r="BV12" s="789"/>
      <c r="BW12" s="789"/>
      <c r="BX12" s="789"/>
      <c r="BY12" s="789"/>
      <c r="BZ12" s="789"/>
      <c r="CA12" s="789"/>
      <c r="CB12" s="789"/>
      <c r="CC12" s="789"/>
      <c r="CD12" s="789"/>
      <c r="CE12" s="789"/>
      <c r="CF12" s="789"/>
      <c r="CG12" s="790"/>
      <c r="CH12" s="801">
        <v>-8</v>
      </c>
      <c r="CI12" s="802"/>
      <c r="CJ12" s="802"/>
      <c r="CK12" s="802"/>
      <c r="CL12" s="803"/>
      <c r="CM12" s="801">
        <v>1181</v>
      </c>
      <c r="CN12" s="802"/>
      <c r="CO12" s="802"/>
      <c r="CP12" s="802"/>
      <c r="CQ12" s="803"/>
      <c r="CR12" s="801">
        <v>10</v>
      </c>
      <c r="CS12" s="802"/>
      <c r="CT12" s="802"/>
      <c r="CU12" s="802"/>
      <c r="CV12" s="803"/>
      <c r="CW12" s="801">
        <v>4</v>
      </c>
      <c r="CX12" s="802"/>
      <c r="CY12" s="802"/>
      <c r="CZ12" s="802"/>
      <c r="DA12" s="803"/>
      <c r="DB12" s="801" t="s">
        <v>539</v>
      </c>
      <c r="DC12" s="802"/>
      <c r="DD12" s="802"/>
      <c r="DE12" s="802"/>
      <c r="DF12" s="803"/>
      <c r="DG12" s="801" t="s">
        <v>539</v>
      </c>
      <c r="DH12" s="802"/>
      <c r="DI12" s="802"/>
      <c r="DJ12" s="802"/>
      <c r="DK12" s="803"/>
      <c r="DL12" s="801">
        <v>10</v>
      </c>
      <c r="DM12" s="802"/>
      <c r="DN12" s="802"/>
      <c r="DO12" s="802"/>
      <c r="DP12" s="803"/>
      <c r="DQ12" s="801">
        <v>10</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557</v>
      </c>
      <c r="BT13" s="789"/>
      <c r="BU13" s="789"/>
      <c r="BV13" s="789"/>
      <c r="BW13" s="789"/>
      <c r="BX13" s="789"/>
      <c r="BY13" s="789"/>
      <c r="BZ13" s="789"/>
      <c r="CA13" s="789"/>
      <c r="CB13" s="789"/>
      <c r="CC13" s="789"/>
      <c r="CD13" s="789"/>
      <c r="CE13" s="789"/>
      <c r="CF13" s="789"/>
      <c r="CG13" s="790"/>
      <c r="CH13" s="801">
        <v>17</v>
      </c>
      <c r="CI13" s="802"/>
      <c r="CJ13" s="802"/>
      <c r="CK13" s="802"/>
      <c r="CL13" s="803"/>
      <c r="CM13" s="801">
        <v>1327</v>
      </c>
      <c r="CN13" s="802"/>
      <c r="CO13" s="802"/>
      <c r="CP13" s="802"/>
      <c r="CQ13" s="803"/>
      <c r="CR13" s="801">
        <v>1</v>
      </c>
      <c r="CS13" s="802"/>
      <c r="CT13" s="802"/>
      <c r="CU13" s="802"/>
      <c r="CV13" s="803"/>
      <c r="CW13" s="801" t="s">
        <v>539</v>
      </c>
      <c r="CX13" s="802"/>
      <c r="CY13" s="802"/>
      <c r="CZ13" s="802"/>
      <c r="DA13" s="803"/>
      <c r="DB13" s="801" t="s">
        <v>539</v>
      </c>
      <c r="DC13" s="802"/>
      <c r="DD13" s="802"/>
      <c r="DE13" s="802"/>
      <c r="DF13" s="803"/>
      <c r="DG13" s="801" t="s">
        <v>539</v>
      </c>
      <c r="DH13" s="802"/>
      <c r="DI13" s="802"/>
      <c r="DJ13" s="802"/>
      <c r="DK13" s="803"/>
      <c r="DL13" s="801" t="s">
        <v>539</v>
      </c>
      <c r="DM13" s="802"/>
      <c r="DN13" s="802"/>
      <c r="DO13" s="802"/>
      <c r="DP13" s="803"/>
      <c r="DQ13" s="801" t="s">
        <v>539</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f>SUM(Q7:U9)</f>
        <v>51530</v>
      </c>
      <c r="R23" s="814"/>
      <c r="S23" s="814"/>
      <c r="T23" s="814"/>
      <c r="U23" s="814"/>
      <c r="V23" s="814">
        <f>SUM(V7:Z9)</f>
        <v>50303</v>
      </c>
      <c r="W23" s="814"/>
      <c r="X23" s="814"/>
      <c r="Y23" s="814"/>
      <c r="Z23" s="814"/>
      <c r="AA23" s="814">
        <f>SUM(AA7:AE9)</f>
        <v>1227</v>
      </c>
      <c r="AB23" s="814"/>
      <c r="AC23" s="814"/>
      <c r="AD23" s="814"/>
      <c r="AE23" s="815"/>
      <c r="AF23" s="816">
        <v>1118</v>
      </c>
      <c r="AG23" s="814"/>
      <c r="AH23" s="814"/>
      <c r="AI23" s="814"/>
      <c r="AJ23" s="817"/>
      <c r="AK23" s="818"/>
      <c r="AL23" s="819"/>
      <c r="AM23" s="819"/>
      <c r="AN23" s="819"/>
      <c r="AO23" s="819"/>
      <c r="AP23" s="814">
        <f>SUM(AP7:AT9)</f>
        <v>86622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13188</v>
      </c>
      <c r="R28" s="843"/>
      <c r="S28" s="843"/>
      <c r="T28" s="843"/>
      <c r="U28" s="843"/>
      <c r="V28" s="843">
        <v>13006</v>
      </c>
      <c r="W28" s="843"/>
      <c r="X28" s="843"/>
      <c r="Y28" s="843"/>
      <c r="Z28" s="843"/>
      <c r="AA28" s="843">
        <v>182</v>
      </c>
      <c r="AB28" s="843"/>
      <c r="AC28" s="843"/>
      <c r="AD28" s="843"/>
      <c r="AE28" s="844"/>
      <c r="AF28" s="845">
        <v>182</v>
      </c>
      <c r="AG28" s="843"/>
      <c r="AH28" s="843"/>
      <c r="AI28" s="843"/>
      <c r="AJ28" s="846"/>
      <c r="AK28" s="847">
        <v>788</v>
      </c>
      <c r="AL28" s="838"/>
      <c r="AM28" s="838"/>
      <c r="AN28" s="838"/>
      <c r="AO28" s="838"/>
      <c r="AP28" s="838" t="s">
        <v>539</v>
      </c>
      <c r="AQ28" s="838"/>
      <c r="AR28" s="838"/>
      <c r="AS28" s="838"/>
      <c r="AT28" s="838"/>
      <c r="AU28" s="838" t="s">
        <v>539</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9164</v>
      </c>
      <c r="R29" s="779"/>
      <c r="S29" s="779"/>
      <c r="T29" s="779"/>
      <c r="U29" s="779"/>
      <c r="V29" s="779">
        <v>8847</v>
      </c>
      <c r="W29" s="779"/>
      <c r="X29" s="779"/>
      <c r="Y29" s="779"/>
      <c r="Z29" s="779"/>
      <c r="AA29" s="779">
        <v>317</v>
      </c>
      <c r="AB29" s="779"/>
      <c r="AC29" s="779"/>
      <c r="AD29" s="779"/>
      <c r="AE29" s="780"/>
      <c r="AF29" s="781">
        <v>317</v>
      </c>
      <c r="AG29" s="782"/>
      <c r="AH29" s="782"/>
      <c r="AI29" s="782"/>
      <c r="AJ29" s="783"/>
      <c r="AK29" s="850">
        <v>1207</v>
      </c>
      <c r="AL29" s="851"/>
      <c r="AM29" s="851"/>
      <c r="AN29" s="851"/>
      <c r="AO29" s="851"/>
      <c r="AP29" s="851" t="s">
        <v>539</v>
      </c>
      <c r="AQ29" s="851"/>
      <c r="AR29" s="851"/>
      <c r="AS29" s="851"/>
      <c r="AT29" s="851"/>
      <c r="AU29" s="851" t="s">
        <v>539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1104</v>
      </c>
      <c r="R30" s="779"/>
      <c r="S30" s="779"/>
      <c r="T30" s="779"/>
      <c r="U30" s="779"/>
      <c r="V30" s="779">
        <v>1102</v>
      </c>
      <c r="W30" s="779"/>
      <c r="X30" s="779"/>
      <c r="Y30" s="779"/>
      <c r="Z30" s="779"/>
      <c r="AA30" s="779">
        <v>2</v>
      </c>
      <c r="AB30" s="779"/>
      <c r="AC30" s="779"/>
      <c r="AD30" s="779"/>
      <c r="AE30" s="780"/>
      <c r="AF30" s="781">
        <v>2</v>
      </c>
      <c r="AG30" s="782"/>
      <c r="AH30" s="782"/>
      <c r="AI30" s="782"/>
      <c r="AJ30" s="783"/>
      <c r="AK30" s="850">
        <v>280</v>
      </c>
      <c r="AL30" s="851"/>
      <c r="AM30" s="851"/>
      <c r="AN30" s="851"/>
      <c r="AO30" s="851"/>
      <c r="AP30" s="851" t="s">
        <v>539</v>
      </c>
      <c r="AQ30" s="851"/>
      <c r="AR30" s="851"/>
      <c r="AS30" s="851"/>
      <c r="AT30" s="851"/>
      <c r="AU30" s="851" t="s">
        <v>539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1347</v>
      </c>
      <c r="R31" s="779"/>
      <c r="S31" s="779"/>
      <c r="T31" s="779"/>
      <c r="U31" s="779"/>
      <c r="V31" s="779">
        <v>1202</v>
      </c>
      <c r="W31" s="779"/>
      <c r="X31" s="779"/>
      <c r="Y31" s="779"/>
      <c r="Z31" s="779"/>
      <c r="AA31" s="779">
        <v>145</v>
      </c>
      <c r="AB31" s="779"/>
      <c r="AC31" s="779"/>
      <c r="AD31" s="779"/>
      <c r="AE31" s="780"/>
      <c r="AF31" s="781">
        <v>1544</v>
      </c>
      <c r="AG31" s="782"/>
      <c r="AH31" s="782"/>
      <c r="AI31" s="782"/>
      <c r="AJ31" s="783"/>
      <c r="AK31" s="850">
        <v>23</v>
      </c>
      <c r="AL31" s="851"/>
      <c r="AM31" s="851"/>
      <c r="AN31" s="851"/>
      <c r="AO31" s="851"/>
      <c r="AP31" s="851">
        <v>4364</v>
      </c>
      <c r="AQ31" s="851"/>
      <c r="AR31" s="851"/>
      <c r="AS31" s="851"/>
      <c r="AT31" s="851"/>
      <c r="AU31" s="851">
        <v>192</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64</v>
      </c>
      <c r="R32" s="779"/>
      <c r="S32" s="779"/>
      <c r="T32" s="779"/>
      <c r="U32" s="779"/>
      <c r="V32" s="779">
        <v>44</v>
      </c>
      <c r="W32" s="779"/>
      <c r="X32" s="779"/>
      <c r="Y32" s="779"/>
      <c r="Z32" s="779"/>
      <c r="AA32" s="779">
        <v>20</v>
      </c>
      <c r="AB32" s="779"/>
      <c r="AC32" s="779"/>
      <c r="AD32" s="779"/>
      <c r="AE32" s="780"/>
      <c r="AF32" s="781">
        <v>78</v>
      </c>
      <c r="AG32" s="782"/>
      <c r="AH32" s="782"/>
      <c r="AI32" s="782"/>
      <c r="AJ32" s="783"/>
      <c r="AK32" s="850" t="s">
        <v>539</v>
      </c>
      <c r="AL32" s="851"/>
      <c r="AM32" s="851"/>
      <c r="AN32" s="851"/>
      <c r="AO32" s="851"/>
      <c r="AP32" s="851">
        <v>966</v>
      </c>
      <c r="AQ32" s="851"/>
      <c r="AR32" s="851"/>
      <c r="AS32" s="851"/>
      <c r="AT32" s="851"/>
      <c r="AU32" s="851" t="s">
        <v>539</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4074</v>
      </c>
      <c r="R33" s="779"/>
      <c r="S33" s="779"/>
      <c r="T33" s="779"/>
      <c r="U33" s="779"/>
      <c r="V33" s="779">
        <v>4225</v>
      </c>
      <c r="W33" s="779"/>
      <c r="X33" s="779"/>
      <c r="Y33" s="779"/>
      <c r="Z33" s="779"/>
      <c r="AA33" s="779">
        <v>-151</v>
      </c>
      <c r="AB33" s="779"/>
      <c r="AC33" s="779"/>
      <c r="AD33" s="779"/>
      <c r="AE33" s="780"/>
      <c r="AF33" s="781">
        <v>1618</v>
      </c>
      <c r="AG33" s="782"/>
      <c r="AH33" s="782"/>
      <c r="AI33" s="782"/>
      <c r="AJ33" s="783"/>
      <c r="AK33" s="850">
        <v>1998</v>
      </c>
      <c r="AL33" s="851"/>
      <c r="AM33" s="851"/>
      <c r="AN33" s="851"/>
      <c r="AO33" s="851"/>
      <c r="AP33" s="851">
        <v>43238</v>
      </c>
      <c r="AQ33" s="851"/>
      <c r="AR33" s="851"/>
      <c r="AS33" s="851"/>
      <c r="AT33" s="851"/>
      <c r="AU33" s="851">
        <v>25510</v>
      </c>
      <c r="AV33" s="851"/>
      <c r="AW33" s="851"/>
      <c r="AX33" s="851"/>
      <c r="AY33" s="851"/>
      <c r="AZ33" s="852"/>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312</v>
      </c>
      <c r="R34" s="779"/>
      <c r="S34" s="779"/>
      <c r="T34" s="779"/>
      <c r="U34" s="779"/>
      <c r="V34" s="779">
        <v>312</v>
      </c>
      <c r="W34" s="779"/>
      <c r="X34" s="779"/>
      <c r="Y34" s="779"/>
      <c r="Z34" s="779"/>
      <c r="AA34" s="779">
        <v>0</v>
      </c>
      <c r="AB34" s="779"/>
      <c r="AC34" s="779"/>
      <c r="AD34" s="779"/>
      <c r="AE34" s="780"/>
      <c r="AF34" s="781">
        <v>0</v>
      </c>
      <c r="AG34" s="782"/>
      <c r="AH34" s="782"/>
      <c r="AI34" s="782"/>
      <c r="AJ34" s="783"/>
      <c r="AK34" s="850">
        <v>219</v>
      </c>
      <c r="AL34" s="851"/>
      <c r="AM34" s="851"/>
      <c r="AN34" s="851"/>
      <c r="AO34" s="851"/>
      <c r="AP34" s="851">
        <v>1182</v>
      </c>
      <c r="AQ34" s="851"/>
      <c r="AR34" s="851"/>
      <c r="AS34" s="851"/>
      <c r="AT34" s="851"/>
      <c r="AU34" s="851">
        <v>1019</v>
      </c>
      <c r="AV34" s="851"/>
      <c r="AW34" s="851"/>
      <c r="AX34" s="851"/>
      <c r="AY34" s="851"/>
      <c r="AZ34" s="852"/>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21</v>
      </c>
      <c r="R35" s="779"/>
      <c r="S35" s="779"/>
      <c r="T35" s="779"/>
      <c r="U35" s="779"/>
      <c r="V35" s="779">
        <v>21</v>
      </c>
      <c r="W35" s="779"/>
      <c r="X35" s="779"/>
      <c r="Y35" s="779"/>
      <c r="Z35" s="779"/>
      <c r="AA35" s="779">
        <v>0</v>
      </c>
      <c r="AB35" s="779"/>
      <c r="AC35" s="779"/>
      <c r="AD35" s="779"/>
      <c r="AE35" s="780"/>
      <c r="AF35" s="781" t="s">
        <v>112</v>
      </c>
      <c r="AG35" s="782"/>
      <c r="AH35" s="782"/>
      <c r="AI35" s="782"/>
      <c r="AJ35" s="783"/>
      <c r="AK35" s="850">
        <v>9</v>
      </c>
      <c r="AL35" s="851"/>
      <c r="AM35" s="851"/>
      <c r="AN35" s="851"/>
      <c r="AO35" s="851"/>
      <c r="AP35" s="851">
        <v>2</v>
      </c>
      <c r="AQ35" s="851"/>
      <c r="AR35" s="851"/>
      <c r="AS35" s="851"/>
      <c r="AT35" s="851"/>
      <c r="AU35" s="851">
        <v>1</v>
      </c>
      <c r="AV35" s="851"/>
      <c r="AW35" s="851"/>
      <c r="AX35" s="851"/>
      <c r="AY35" s="851"/>
      <c r="AZ35" s="852"/>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715</v>
      </c>
      <c r="R36" s="779"/>
      <c r="S36" s="779"/>
      <c r="T36" s="779"/>
      <c r="U36" s="779"/>
      <c r="V36" s="779">
        <v>715</v>
      </c>
      <c r="W36" s="779"/>
      <c r="X36" s="779"/>
      <c r="Y36" s="779"/>
      <c r="Z36" s="779"/>
      <c r="AA36" s="779">
        <v>0</v>
      </c>
      <c r="AB36" s="779"/>
      <c r="AC36" s="779"/>
      <c r="AD36" s="779"/>
      <c r="AE36" s="780"/>
      <c r="AF36" s="781" t="s">
        <v>112</v>
      </c>
      <c r="AG36" s="782"/>
      <c r="AH36" s="782"/>
      <c r="AI36" s="782"/>
      <c r="AJ36" s="783"/>
      <c r="AK36" s="850">
        <v>83</v>
      </c>
      <c r="AL36" s="851"/>
      <c r="AM36" s="851"/>
      <c r="AN36" s="851"/>
      <c r="AO36" s="851"/>
      <c r="AP36" s="851">
        <v>1034</v>
      </c>
      <c r="AQ36" s="851"/>
      <c r="AR36" s="851"/>
      <c r="AS36" s="851"/>
      <c r="AT36" s="851"/>
      <c r="AU36" s="851" t="s">
        <v>539</v>
      </c>
      <c r="AV36" s="851"/>
      <c r="AW36" s="851"/>
      <c r="AX36" s="851"/>
      <c r="AY36" s="851"/>
      <c r="AZ36" s="852"/>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3740</v>
      </c>
      <c r="AG63" s="862"/>
      <c r="AH63" s="862"/>
      <c r="AI63" s="862"/>
      <c r="AJ63" s="863"/>
      <c r="AK63" s="864"/>
      <c r="AL63" s="859"/>
      <c r="AM63" s="859"/>
      <c r="AN63" s="859"/>
      <c r="AO63" s="859"/>
      <c r="AP63" s="862">
        <f>SUM(AP28:AT36)</f>
        <v>50786</v>
      </c>
      <c r="AQ63" s="862"/>
      <c r="AR63" s="862"/>
      <c r="AS63" s="862"/>
      <c r="AT63" s="862"/>
      <c r="AU63" s="862">
        <f>SUM(AU28:AY36)</f>
        <v>26722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156</v>
      </c>
      <c r="R68" s="886"/>
      <c r="S68" s="886"/>
      <c r="T68" s="886"/>
      <c r="U68" s="886"/>
      <c r="V68" s="886">
        <v>143</v>
      </c>
      <c r="W68" s="886"/>
      <c r="X68" s="886"/>
      <c r="Y68" s="886"/>
      <c r="Z68" s="886"/>
      <c r="AA68" s="886">
        <v>13</v>
      </c>
      <c r="AB68" s="886"/>
      <c r="AC68" s="886"/>
      <c r="AD68" s="886"/>
      <c r="AE68" s="886"/>
      <c r="AF68" s="886">
        <v>13</v>
      </c>
      <c r="AG68" s="886"/>
      <c r="AH68" s="886"/>
      <c r="AI68" s="886"/>
      <c r="AJ68" s="886"/>
      <c r="AK68" s="886" t="s">
        <v>539</v>
      </c>
      <c r="AL68" s="886"/>
      <c r="AM68" s="886"/>
      <c r="AN68" s="886"/>
      <c r="AO68" s="886"/>
      <c r="AP68" s="886" t="s">
        <v>539</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5305</v>
      </c>
      <c r="R69" s="851"/>
      <c r="S69" s="851"/>
      <c r="T69" s="851"/>
      <c r="U69" s="851"/>
      <c r="V69" s="851">
        <v>5078</v>
      </c>
      <c r="W69" s="851"/>
      <c r="X69" s="851"/>
      <c r="Y69" s="851"/>
      <c r="Z69" s="851"/>
      <c r="AA69" s="851">
        <v>227</v>
      </c>
      <c r="AB69" s="851"/>
      <c r="AC69" s="851"/>
      <c r="AD69" s="851"/>
      <c r="AE69" s="851"/>
      <c r="AF69" s="851">
        <v>227</v>
      </c>
      <c r="AG69" s="851"/>
      <c r="AH69" s="851"/>
      <c r="AI69" s="851"/>
      <c r="AJ69" s="851"/>
      <c r="AK69" s="851" t="s">
        <v>539</v>
      </c>
      <c r="AL69" s="851"/>
      <c r="AM69" s="851"/>
      <c r="AN69" s="851"/>
      <c r="AO69" s="851"/>
      <c r="AP69" s="851">
        <v>4637</v>
      </c>
      <c r="AQ69" s="851"/>
      <c r="AR69" s="851"/>
      <c r="AS69" s="851"/>
      <c r="AT69" s="851"/>
      <c r="AU69" s="851">
        <v>3159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9407</v>
      </c>
      <c r="R70" s="851"/>
      <c r="S70" s="851"/>
      <c r="T70" s="851"/>
      <c r="U70" s="851"/>
      <c r="V70" s="851">
        <v>9387</v>
      </c>
      <c r="W70" s="851"/>
      <c r="X70" s="851"/>
      <c r="Y70" s="851"/>
      <c r="Z70" s="851"/>
      <c r="AA70" s="851">
        <v>20</v>
      </c>
      <c r="AB70" s="851"/>
      <c r="AC70" s="851"/>
      <c r="AD70" s="851"/>
      <c r="AE70" s="851"/>
      <c r="AF70" s="851">
        <v>2567</v>
      </c>
      <c r="AG70" s="851"/>
      <c r="AH70" s="851"/>
      <c r="AI70" s="851"/>
      <c r="AJ70" s="851"/>
      <c r="AK70" s="851" t="s">
        <v>539</v>
      </c>
      <c r="AL70" s="851"/>
      <c r="AM70" s="851"/>
      <c r="AN70" s="851"/>
      <c r="AO70" s="851"/>
      <c r="AP70" s="851">
        <v>10816</v>
      </c>
      <c r="AQ70" s="851"/>
      <c r="AR70" s="851"/>
      <c r="AS70" s="851"/>
      <c r="AT70" s="851"/>
      <c r="AU70" s="851">
        <v>4383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2806</v>
      </c>
      <c r="R71" s="851"/>
      <c r="S71" s="851"/>
      <c r="T71" s="851"/>
      <c r="U71" s="851"/>
      <c r="V71" s="851">
        <v>2789</v>
      </c>
      <c r="W71" s="851"/>
      <c r="X71" s="851"/>
      <c r="Y71" s="851"/>
      <c r="Z71" s="851"/>
      <c r="AA71" s="851">
        <v>17</v>
      </c>
      <c r="AB71" s="851"/>
      <c r="AC71" s="851"/>
      <c r="AD71" s="851"/>
      <c r="AE71" s="851"/>
      <c r="AF71" s="851">
        <v>549</v>
      </c>
      <c r="AG71" s="851"/>
      <c r="AH71" s="851"/>
      <c r="AI71" s="851"/>
      <c r="AJ71" s="851"/>
      <c r="AK71" s="851" t="s">
        <v>539</v>
      </c>
      <c r="AL71" s="851"/>
      <c r="AM71" s="851"/>
      <c r="AN71" s="851"/>
      <c r="AO71" s="851"/>
      <c r="AP71" s="851">
        <v>2435</v>
      </c>
      <c r="AQ71" s="851"/>
      <c r="AR71" s="851"/>
      <c r="AS71" s="851"/>
      <c r="AT71" s="851"/>
      <c r="AU71" s="851">
        <v>1554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70</v>
      </c>
      <c r="R72" s="851"/>
      <c r="S72" s="851"/>
      <c r="T72" s="851"/>
      <c r="U72" s="851"/>
      <c r="V72" s="851">
        <v>63</v>
      </c>
      <c r="W72" s="851"/>
      <c r="X72" s="851"/>
      <c r="Y72" s="851"/>
      <c r="Z72" s="851"/>
      <c r="AA72" s="851">
        <v>7</v>
      </c>
      <c r="AB72" s="851"/>
      <c r="AC72" s="851"/>
      <c r="AD72" s="851"/>
      <c r="AE72" s="851"/>
      <c r="AF72" s="851">
        <v>7</v>
      </c>
      <c r="AG72" s="851"/>
      <c r="AH72" s="851"/>
      <c r="AI72" s="851"/>
      <c r="AJ72" s="851"/>
      <c r="AK72" s="851" t="s">
        <v>539</v>
      </c>
      <c r="AL72" s="851"/>
      <c r="AM72" s="851"/>
      <c r="AN72" s="851"/>
      <c r="AO72" s="851"/>
      <c r="AP72" s="851" t="s">
        <v>539</v>
      </c>
      <c r="AQ72" s="851"/>
      <c r="AR72" s="851"/>
      <c r="AS72" s="851"/>
      <c r="AT72" s="851"/>
      <c r="AU72" s="851" t="s">
        <v>539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7</v>
      </c>
      <c r="R73" s="851"/>
      <c r="S73" s="851"/>
      <c r="T73" s="851"/>
      <c r="U73" s="851"/>
      <c r="V73" s="851">
        <v>2</v>
      </c>
      <c r="W73" s="851"/>
      <c r="X73" s="851"/>
      <c r="Y73" s="851"/>
      <c r="Z73" s="851"/>
      <c r="AA73" s="851">
        <v>5</v>
      </c>
      <c r="AB73" s="851"/>
      <c r="AC73" s="851"/>
      <c r="AD73" s="851"/>
      <c r="AE73" s="851"/>
      <c r="AF73" s="851">
        <v>5</v>
      </c>
      <c r="AG73" s="851"/>
      <c r="AH73" s="851"/>
      <c r="AI73" s="851"/>
      <c r="AJ73" s="851"/>
      <c r="AK73" s="851" t="s">
        <v>539</v>
      </c>
      <c r="AL73" s="851"/>
      <c r="AM73" s="851"/>
      <c r="AN73" s="851"/>
      <c r="AO73" s="851"/>
      <c r="AP73" s="851" t="s">
        <v>539</v>
      </c>
      <c r="AQ73" s="851"/>
      <c r="AR73" s="851"/>
      <c r="AS73" s="851"/>
      <c r="AT73" s="851"/>
      <c r="AU73" s="851" t="s">
        <v>539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452</v>
      </c>
      <c r="R74" s="851"/>
      <c r="S74" s="851"/>
      <c r="T74" s="851"/>
      <c r="U74" s="851"/>
      <c r="V74" s="851">
        <v>448</v>
      </c>
      <c r="W74" s="851"/>
      <c r="X74" s="851"/>
      <c r="Y74" s="851"/>
      <c r="Z74" s="851"/>
      <c r="AA74" s="851">
        <v>4</v>
      </c>
      <c r="AB74" s="851"/>
      <c r="AC74" s="851"/>
      <c r="AD74" s="851"/>
      <c r="AE74" s="851"/>
      <c r="AF74" s="851">
        <v>4</v>
      </c>
      <c r="AG74" s="851"/>
      <c r="AH74" s="851"/>
      <c r="AI74" s="851"/>
      <c r="AJ74" s="851"/>
      <c r="AK74" s="851" t="s">
        <v>539</v>
      </c>
      <c r="AL74" s="851"/>
      <c r="AM74" s="851"/>
      <c r="AN74" s="851"/>
      <c r="AO74" s="851"/>
      <c r="AP74" s="851" t="s">
        <v>539</v>
      </c>
      <c r="AQ74" s="851"/>
      <c r="AR74" s="851"/>
      <c r="AS74" s="851"/>
      <c r="AT74" s="851"/>
      <c r="AU74" s="851" t="s">
        <v>539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150502</v>
      </c>
      <c r="R75" s="900"/>
      <c r="S75" s="900"/>
      <c r="T75" s="900"/>
      <c r="U75" s="850"/>
      <c r="V75" s="901">
        <v>147713</v>
      </c>
      <c r="W75" s="900"/>
      <c r="X75" s="900"/>
      <c r="Y75" s="900"/>
      <c r="Z75" s="850"/>
      <c r="AA75" s="901">
        <v>2789</v>
      </c>
      <c r="AB75" s="900"/>
      <c r="AC75" s="900"/>
      <c r="AD75" s="900"/>
      <c r="AE75" s="850"/>
      <c r="AF75" s="901">
        <v>2789</v>
      </c>
      <c r="AG75" s="900"/>
      <c r="AH75" s="900"/>
      <c r="AI75" s="900"/>
      <c r="AJ75" s="850"/>
      <c r="AK75" s="901">
        <v>286</v>
      </c>
      <c r="AL75" s="900"/>
      <c r="AM75" s="900"/>
      <c r="AN75" s="900"/>
      <c r="AO75" s="850"/>
      <c r="AP75" s="901" t="s">
        <v>539</v>
      </c>
      <c r="AQ75" s="900"/>
      <c r="AR75" s="900"/>
      <c r="AS75" s="900"/>
      <c r="AT75" s="850"/>
      <c r="AU75" s="901" t="s">
        <v>539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4215</v>
      </c>
      <c r="R76" s="900"/>
      <c r="S76" s="900"/>
      <c r="T76" s="900"/>
      <c r="U76" s="850"/>
      <c r="V76" s="901">
        <v>3664</v>
      </c>
      <c r="W76" s="900"/>
      <c r="X76" s="900"/>
      <c r="Y76" s="900"/>
      <c r="Z76" s="850"/>
      <c r="AA76" s="901">
        <v>551</v>
      </c>
      <c r="AB76" s="900"/>
      <c r="AC76" s="900"/>
      <c r="AD76" s="900"/>
      <c r="AE76" s="850"/>
      <c r="AF76" s="901">
        <v>551</v>
      </c>
      <c r="AG76" s="900"/>
      <c r="AH76" s="900"/>
      <c r="AI76" s="900"/>
      <c r="AJ76" s="850"/>
      <c r="AK76" s="901" t="s">
        <v>539</v>
      </c>
      <c r="AL76" s="900"/>
      <c r="AM76" s="900"/>
      <c r="AN76" s="900"/>
      <c r="AO76" s="850"/>
      <c r="AP76" s="901" t="s">
        <v>539</v>
      </c>
      <c r="AQ76" s="900"/>
      <c r="AR76" s="900"/>
      <c r="AS76" s="900"/>
      <c r="AT76" s="850"/>
      <c r="AU76" s="901" t="s">
        <v>539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549</v>
      </c>
      <c r="C77" s="894"/>
      <c r="D77" s="894"/>
      <c r="E77" s="894"/>
      <c r="F77" s="894"/>
      <c r="G77" s="894"/>
      <c r="H77" s="894"/>
      <c r="I77" s="894"/>
      <c r="J77" s="894"/>
      <c r="K77" s="894"/>
      <c r="L77" s="894"/>
      <c r="M77" s="894"/>
      <c r="N77" s="894"/>
      <c r="O77" s="894"/>
      <c r="P77" s="895"/>
      <c r="Q77" s="899">
        <v>1</v>
      </c>
      <c r="R77" s="900"/>
      <c r="S77" s="900"/>
      <c r="T77" s="900"/>
      <c r="U77" s="850"/>
      <c r="V77" s="901">
        <v>1</v>
      </c>
      <c r="W77" s="900"/>
      <c r="X77" s="900"/>
      <c r="Y77" s="900"/>
      <c r="Z77" s="850"/>
      <c r="AA77" s="901">
        <v>0</v>
      </c>
      <c r="AB77" s="900"/>
      <c r="AC77" s="900"/>
      <c r="AD77" s="900"/>
      <c r="AE77" s="850"/>
      <c r="AF77" s="901">
        <v>0</v>
      </c>
      <c r="AG77" s="900"/>
      <c r="AH77" s="900"/>
      <c r="AI77" s="900"/>
      <c r="AJ77" s="850"/>
      <c r="AK77" s="901" t="s">
        <v>539</v>
      </c>
      <c r="AL77" s="900"/>
      <c r="AM77" s="900"/>
      <c r="AN77" s="900"/>
      <c r="AO77" s="850"/>
      <c r="AP77" s="901" t="s">
        <v>539</v>
      </c>
      <c r="AQ77" s="900"/>
      <c r="AR77" s="900"/>
      <c r="AS77" s="900"/>
      <c r="AT77" s="850"/>
      <c r="AU77" s="901" t="s">
        <v>539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550</v>
      </c>
      <c r="C78" s="894"/>
      <c r="D78" s="894"/>
      <c r="E78" s="894"/>
      <c r="F78" s="894"/>
      <c r="G78" s="894"/>
      <c r="H78" s="894"/>
      <c r="I78" s="894"/>
      <c r="J78" s="894"/>
      <c r="K78" s="894"/>
      <c r="L78" s="894"/>
      <c r="M78" s="894"/>
      <c r="N78" s="894"/>
      <c r="O78" s="894"/>
      <c r="P78" s="895"/>
      <c r="Q78" s="896">
        <v>185</v>
      </c>
      <c r="R78" s="851"/>
      <c r="S78" s="851"/>
      <c r="T78" s="851"/>
      <c r="U78" s="851"/>
      <c r="V78" s="851">
        <v>181</v>
      </c>
      <c r="W78" s="851"/>
      <c r="X78" s="851"/>
      <c r="Y78" s="851"/>
      <c r="Z78" s="851"/>
      <c r="AA78" s="851">
        <v>4</v>
      </c>
      <c r="AB78" s="851"/>
      <c r="AC78" s="851"/>
      <c r="AD78" s="851"/>
      <c r="AE78" s="851"/>
      <c r="AF78" s="851">
        <v>4</v>
      </c>
      <c r="AG78" s="851"/>
      <c r="AH78" s="851"/>
      <c r="AI78" s="851"/>
      <c r="AJ78" s="851"/>
      <c r="AK78" s="851" t="s">
        <v>539</v>
      </c>
      <c r="AL78" s="851"/>
      <c r="AM78" s="851"/>
      <c r="AN78" s="851"/>
      <c r="AO78" s="851"/>
      <c r="AP78" s="851" t="s">
        <v>539</v>
      </c>
      <c r="AQ78" s="851"/>
      <c r="AR78" s="851"/>
      <c r="AS78" s="851"/>
      <c r="AT78" s="851"/>
      <c r="AU78" s="851" t="s">
        <v>539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SUM(AF68:AJ78)</f>
        <v>6716</v>
      </c>
      <c r="AG88" s="862"/>
      <c r="AH88" s="862"/>
      <c r="AI88" s="862"/>
      <c r="AJ88" s="862"/>
      <c r="AK88" s="859"/>
      <c r="AL88" s="859"/>
      <c r="AM88" s="859"/>
      <c r="AN88" s="859"/>
      <c r="AO88" s="859"/>
      <c r="AP88" s="862">
        <f>SUM(AP68:AT78)</f>
        <v>17888</v>
      </c>
      <c r="AQ88" s="862"/>
      <c r="AR88" s="862"/>
      <c r="AS88" s="862"/>
      <c r="AT88" s="862"/>
      <c r="AU88" s="862">
        <f>SUM(AU68:AY78)</f>
        <v>9096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SUM(CR7:CV13)</f>
        <v>288</v>
      </c>
      <c r="CS102" s="870"/>
      <c r="CT102" s="870"/>
      <c r="CU102" s="870"/>
      <c r="CV102" s="913"/>
      <c r="CW102" s="912">
        <f t="shared" ref="CW102" si="0">SUM(CW7:DA13)</f>
        <v>14</v>
      </c>
      <c r="CX102" s="870"/>
      <c r="CY102" s="870"/>
      <c r="CZ102" s="870"/>
      <c r="DA102" s="913"/>
      <c r="DB102" s="912" t="s">
        <v>539</v>
      </c>
      <c r="DC102" s="870"/>
      <c r="DD102" s="870"/>
      <c r="DE102" s="870"/>
      <c r="DF102" s="913"/>
      <c r="DG102" s="912">
        <f t="shared" ref="DG102" si="1">SUM(DG7:DK13)</f>
        <v>1700</v>
      </c>
      <c r="DH102" s="870"/>
      <c r="DI102" s="870"/>
      <c r="DJ102" s="870"/>
      <c r="DK102" s="913"/>
      <c r="DL102" s="912">
        <f t="shared" ref="DL102" si="2">SUM(DL7:DP13)</f>
        <v>10</v>
      </c>
      <c r="DM102" s="870"/>
      <c r="DN102" s="870"/>
      <c r="DO102" s="870"/>
      <c r="DP102" s="913"/>
      <c r="DQ102" s="912">
        <f t="shared" ref="DQ102" si="3">SUM(DQ7:DU13)</f>
        <v>751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7530411</v>
      </c>
      <c r="AB110" s="922"/>
      <c r="AC110" s="922"/>
      <c r="AD110" s="922"/>
      <c r="AE110" s="923"/>
      <c r="AF110" s="924">
        <v>7231660</v>
      </c>
      <c r="AG110" s="922"/>
      <c r="AH110" s="922"/>
      <c r="AI110" s="922"/>
      <c r="AJ110" s="923"/>
      <c r="AK110" s="924">
        <v>7549821</v>
      </c>
      <c r="AL110" s="922"/>
      <c r="AM110" s="922"/>
      <c r="AN110" s="922"/>
      <c r="AO110" s="923"/>
      <c r="AP110" s="925">
        <v>32.1</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86674677</v>
      </c>
      <c r="BR110" s="957"/>
      <c r="BS110" s="957"/>
      <c r="BT110" s="957"/>
      <c r="BU110" s="957"/>
      <c r="BV110" s="957">
        <v>87657904</v>
      </c>
      <c r="BW110" s="957"/>
      <c r="BX110" s="957"/>
      <c r="BY110" s="957"/>
      <c r="BZ110" s="957"/>
      <c r="CA110" s="957">
        <v>86622009</v>
      </c>
      <c r="CB110" s="957"/>
      <c r="CC110" s="957"/>
      <c r="CD110" s="957"/>
      <c r="CE110" s="957"/>
      <c r="CF110" s="971">
        <v>368.8</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808905</v>
      </c>
      <c r="BR111" s="950"/>
      <c r="BS111" s="950"/>
      <c r="BT111" s="950"/>
      <c r="BU111" s="950"/>
      <c r="BV111" s="950">
        <v>713105</v>
      </c>
      <c r="BW111" s="950"/>
      <c r="BX111" s="950"/>
      <c r="BY111" s="950"/>
      <c r="BZ111" s="950"/>
      <c r="CA111" s="950">
        <v>607305</v>
      </c>
      <c r="CB111" s="950"/>
      <c r="CC111" s="950"/>
      <c r="CD111" s="950"/>
      <c r="CE111" s="950"/>
      <c r="CF111" s="944">
        <v>2.6</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29605312</v>
      </c>
      <c r="BR112" s="950"/>
      <c r="BS112" s="950"/>
      <c r="BT112" s="950"/>
      <c r="BU112" s="950"/>
      <c r="BV112" s="950">
        <v>28280650</v>
      </c>
      <c r="BW112" s="950"/>
      <c r="BX112" s="950"/>
      <c r="BY112" s="950"/>
      <c r="BZ112" s="950"/>
      <c r="CA112" s="950">
        <v>26722551</v>
      </c>
      <c r="CB112" s="950"/>
      <c r="CC112" s="950"/>
      <c r="CD112" s="950"/>
      <c r="CE112" s="950"/>
      <c r="CF112" s="944">
        <v>113.8</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1862418</v>
      </c>
      <c r="AB113" s="964"/>
      <c r="AC113" s="964"/>
      <c r="AD113" s="964"/>
      <c r="AE113" s="965"/>
      <c r="AF113" s="966">
        <v>1712055</v>
      </c>
      <c r="AG113" s="964"/>
      <c r="AH113" s="964"/>
      <c r="AI113" s="964"/>
      <c r="AJ113" s="965"/>
      <c r="AK113" s="966">
        <v>1668991</v>
      </c>
      <c r="AL113" s="964"/>
      <c r="AM113" s="964"/>
      <c r="AN113" s="964"/>
      <c r="AO113" s="965"/>
      <c r="AP113" s="967">
        <v>7.1</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7769302</v>
      </c>
      <c r="BR113" s="950"/>
      <c r="BS113" s="950"/>
      <c r="BT113" s="950"/>
      <c r="BU113" s="950"/>
      <c r="BV113" s="950">
        <v>8371900</v>
      </c>
      <c r="BW113" s="950"/>
      <c r="BX113" s="950"/>
      <c r="BY113" s="950"/>
      <c r="BZ113" s="950"/>
      <c r="CA113" s="950">
        <v>9095690</v>
      </c>
      <c r="CB113" s="950"/>
      <c r="CC113" s="950"/>
      <c r="CD113" s="950"/>
      <c r="CE113" s="950"/>
      <c r="CF113" s="944">
        <v>38.700000000000003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857079</v>
      </c>
      <c r="AB114" s="989"/>
      <c r="AC114" s="989"/>
      <c r="AD114" s="989"/>
      <c r="AE114" s="990"/>
      <c r="AF114" s="991">
        <v>789010</v>
      </c>
      <c r="AG114" s="989"/>
      <c r="AH114" s="989"/>
      <c r="AI114" s="989"/>
      <c r="AJ114" s="990"/>
      <c r="AK114" s="991">
        <v>817321</v>
      </c>
      <c r="AL114" s="989"/>
      <c r="AM114" s="989"/>
      <c r="AN114" s="989"/>
      <c r="AO114" s="990"/>
      <c r="AP114" s="992">
        <v>3.5</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7800083</v>
      </c>
      <c r="BR114" s="950"/>
      <c r="BS114" s="950"/>
      <c r="BT114" s="950"/>
      <c r="BU114" s="950"/>
      <c r="BV114" s="950">
        <v>7053485</v>
      </c>
      <c r="BW114" s="950"/>
      <c r="BX114" s="950"/>
      <c r="BY114" s="950"/>
      <c r="BZ114" s="950"/>
      <c r="CA114" s="950">
        <v>7023308</v>
      </c>
      <c r="CB114" s="950"/>
      <c r="CC114" s="950"/>
      <c r="CD114" s="950"/>
      <c r="CE114" s="950"/>
      <c r="CF114" s="944">
        <v>29.9</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1620</v>
      </c>
      <c r="AB115" s="964"/>
      <c r="AC115" s="964"/>
      <c r="AD115" s="964"/>
      <c r="AE115" s="965"/>
      <c r="AF115" s="966">
        <v>7708</v>
      </c>
      <c r="AG115" s="964"/>
      <c r="AH115" s="964"/>
      <c r="AI115" s="964"/>
      <c r="AJ115" s="965"/>
      <c r="AK115" s="966">
        <v>8262</v>
      </c>
      <c r="AL115" s="964"/>
      <c r="AM115" s="964"/>
      <c r="AN115" s="964"/>
      <c r="AO115" s="965"/>
      <c r="AP115" s="967">
        <v>0</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691475</v>
      </c>
      <c r="BR115" s="950"/>
      <c r="BS115" s="950"/>
      <c r="BT115" s="950"/>
      <c r="BU115" s="950"/>
      <c r="BV115" s="950">
        <v>664494</v>
      </c>
      <c r="BW115" s="950"/>
      <c r="BX115" s="950"/>
      <c r="BY115" s="950"/>
      <c r="BZ115" s="950"/>
      <c r="CA115" s="950">
        <v>741125</v>
      </c>
      <c r="CB115" s="950"/>
      <c r="CC115" s="950"/>
      <c r="CD115" s="950"/>
      <c r="CE115" s="950"/>
      <c r="CF115" s="944">
        <v>3.2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10251528</v>
      </c>
      <c r="AB117" s="1007"/>
      <c r="AC117" s="1007"/>
      <c r="AD117" s="1007"/>
      <c r="AE117" s="1008"/>
      <c r="AF117" s="1009">
        <v>9740433</v>
      </c>
      <c r="AG117" s="1007"/>
      <c r="AH117" s="1007"/>
      <c r="AI117" s="1007"/>
      <c r="AJ117" s="1008"/>
      <c r="AK117" s="1009">
        <v>10044395</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133349754</v>
      </c>
      <c r="BR119" s="1028"/>
      <c r="BS119" s="1028"/>
      <c r="BT119" s="1028"/>
      <c r="BU119" s="1028"/>
      <c r="BV119" s="1028">
        <v>132741538</v>
      </c>
      <c r="BW119" s="1028"/>
      <c r="BX119" s="1028"/>
      <c r="BY119" s="1028"/>
      <c r="BZ119" s="1028"/>
      <c r="CA119" s="1028">
        <v>130811988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808905</v>
      </c>
      <c r="DH119" s="1014"/>
      <c r="DI119" s="1014"/>
      <c r="DJ119" s="1014"/>
      <c r="DK119" s="1015"/>
      <c r="DL119" s="1013">
        <v>713105</v>
      </c>
      <c r="DM119" s="1014"/>
      <c r="DN119" s="1014"/>
      <c r="DO119" s="1014"/>
      <c r="DP119" s="1015"/>
      <c r="DQ119" s="1013">
        <v>607305</v>
      </c>
      <c r="DR119" s="1014"/>
      <c r="DS119" s="1014"/>
      <c r="DT119" s="1014"/>
      <c r="DU119" s="1015"/>
      <c r="DV119" s="1016">
        <v>2.6</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4304444</v>
      </c>
      <c r="BR120" s="957"/>
      <c r="BS120" s="957"/>
      <c r="BT120" s="957"/>
      <c r="BU120" s="957"/>
      <c r="BV120" s="957">
        <v>5221644</v>
      </c>
      <c r="BW120" s="957"/>
      <c r="BX120" s="957"/>
      <c r="BY120" s="957"/>
      <c r="BZ120" s="957"/>
      <c r="CA120" s="957">
        <v>4881155</v>
      </c>
      <c r="CB120" s="957"/>
      <c r="CC120" s="957"/>
      <c r="CD120" s="957"/>
      <c r="CE120" s="957"/>
      <c r="CF120" s="971">
        <v>20.8</v>
      </c>
      <c r="CG120" s="972"/>
      <c r="CH120" s="972"/>
      <c r="CI120" s="972"/>
      <c r="CJ120" s="972"/>
      <c r="CK120" s="1037" t="s">
        <v>442</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28191007</v>
      </c>
      <c r="DH120" s="957"/>
      <c r="DI120" s="957"/>
      <c r="DJ120" s="957"/>
      <c r="DK120" s="957"/>
      <c r="DL120" s="957">
        <v>26957493</v>
      </c>
      <c r="DM120" s="957"/>
      <c r="DN120" s="957"/>
      <c r="DO120" s="957"/>
      <c r="DP120" s="957"/>
      <c r="DQ120" s="957">
        <v>25510262</v>
      </c>
      <c r="DR120" s="957"/>
      <c r="DS120" s="957"/>
      <c r="DT120" s="957"/>
      <c r="DU120" s="957"/>
      <c r="DV120" s="958">
        <v>108.6</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9584861</v>
      </c>
      <c r="BR121" s="950"/>
      <c r="BS121" s="950"/>
      <c r="BT121" s="950"/>
      <c r="BU121" s="950"/>
      <c r="BV121" s="950">
        <v>9379183</v>
      </c>
      <c r="BW121" s="950"/>
      <c r="BX121" s="950"/>
      <c r="BY121" s="950"/>
      <c r="BZ121" s="950"/>
      <c r="CA121" s="950">
        <v>9358345</v>
      </c>
      <c r="CB121" s="950"/>
      <c r="CC121" s="950"/>
      <c r="CD121" s="950"/>
      <c r="CE121" s="950"/>
      <c r="CF121" s="944">
        <v>39.799999999999997</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1209387</v>
      </c>
      <c r="DH121" s="950"/>
      <c r="DI121" s="950"/>
      <c r="DJ121" s="950"/>
      <c r="DK121" s="950"/>
      <c r="DL121" s="950">
        <v>1118832</v>
      </c>
      <c r="DM121" s="950"/>
      <c r="DN121" s="950"/>
      <c r="DO121" s="950"/>
      <c r="DP121" s="950"/>
      <c r="DQ121" s="950">
        <v>1018882</v>
      </c>
      <c r="DR121" s="950"/>
      <c r="DS121" s="950"/>
      <c r="DT121" s="950"/>
      <c r="DU121" s="950"/>
      <c r="DV121" s="951">
        <v>4.3</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87128869</v>
      </c>
      <c r="BR122" s="1028"/>
      <c r="BS122" s="1028"/>
      <c r="BT122" s="1028"/>
      <c r="BU122" s="1028"/>
      <c r="BV122" s="1028">
        <v>87798679</v>
      </c>
      <c r="BW122" s="1028"/>
      <c r="BX122" s="1028"/>
      <c r="BY122" s="1028"/>
      <c r="BZ122" s="1028"/>
      <c r="CA122" s="1028">
        <v>86487857</v>
      </c>
      <c r="CB122" s="1028"/>
      <c r="CC122" s="1028"/>
      <c r="CD122" s="1028"/>
      <c r="CE122" s="1028"/>
      <c r="CF122" s="1048">
        <v>368.3</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192980</v>
      </c>
      <c r="DH122" s="950"/>
      <c r="DI122" s="950"/>
      <c r="DJ122" s="950"/>
      <c r="DK122" s="950"/>
      <c r="DL122" s="950">
        <v>198794</v>
      </c>
      <c r="DM122" s="950"/>
      <c r="DN122" s="950"/>
      <c r="DO122" s="950"/>
      <c r="DP122" s="950"/>
      <c r="DQ122" s="950">
        <v>192019</v>
      </c>
      <c r="DR122" s="950"/>
      <c r="DS122" s="950"/>
      <c r="DT122" s="950"/>
      <c r="DU122" s="950"/>
      <c r="DV122" s="951">
        <v>0.8</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101018174</v>
      </c>
      <c r="BR123" s="1096"/>
      <c r="BS123" s="1096"/>
      <c r="BT123" s="1096"/>
      <c r="BU123" s="1096"/>
      <c r="BV123" s="1096">
        <v>102399506</v>
      </c>
      <c r="BW123" s="1096"/>
      <c r="BX123" s="1096"/>
      <c r="BY123" s="1096"/>
      <c r="BZ123" s="1096"/>
      <c r="CA123" s="1096">
        <v>100727357</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11938</v>
      </c>
      <c r="DH123" s="989"/>
      <c r="DI123" s="989"/>
      <c r="DJ123" s="989"/>
      <c r="DK123" s="990"/>
      <c r="DL123" s="991">
        <v>5531</v>
      </c>
      <c r="DM123" s="989"/>
      <c r="DN123" s="989"/>
      <c r="DO123" s="989"/>
      <c r="DP123" s="990"/>
      <c r="DQ123" s="991">
        <v>1388</v>
      </c>
      <c r="DR123" s="989"/>
      <c r="DS123" s="989"/>
      <c r="DT123" s="989"/>
      <c r="DU123" s="990"/>
      <c r="DV123" s="992">
        <v>0</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136.4</v>
      </c>
      <c r="BR124" s="1058"/>
      <c r="BS124" s="1058"/>
      <c r="BT124" s="1058"/>
      <c r="BU124" s="1058"/>
      <c r="BV124" s="1058">
        <v>126.6</v>
      </c>
      <c r="BW124" s="1058"/>
      <c r="BX124" s="1058"/>
      <c r="BY124" s="1058"/>
      <c r="BZ124" s="1058"/>
      <c r="CA124" s="1058">
        <v>128</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1620</v>
      </c>
      <c r="AB126" s="989"/>
      <c r="AC126" s="989"/>
      <c r="AD126" s="989"/>
      <c r="AE126" s="990"/>
      <c r="AF126" s="991">
        <v>7708</v>
      </c>
      <c r="AG126" s="989"/>
      <c r="AH126" s="989"/>
      <c r="AI126" s="989"/>
      <c r="AJ126" s="990"/>
      <c r="AK126" s="991">
        <v>8262</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v>691475</v>
      </c>
      <c r="DH126" s="950"/>
      <c r="DI126" s="950"/>
      <c r="DJ126" s="950"/>
      <c r="DK126" s="950"/>
      <c r="DL126" s="950">
        <v>664494</v>
      </c>
      <c r="DM126" s="950"/>
      <c r="DN126" s="950"/>
      <c r="DO126" s="950"/>
      <c r="DP126" s="950"/>
      <c r="DQ126" s="950">
        <v>741125</v>
      </c>
      <c r="DR126" s="950"/>
      <c r="DS126" s="950"/>
      <c r="DT126" s="950"/>
      <c r="DU126" s="950"/>
      <c r="DV126" s="951">
        <v>3.2</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777708</v>
      </c>
      <c r="AB128" s="1078"/>
      <c r="AC128" s="1078"/>
      <c r="AD128" s="1078"/>
      <c r="AE128" s="1079"/>
      <c r="AF128" s="1080">
        <v>677358</v>
      </c>
      <c r="AG128" s="1078"/>
      <c r="AH128" s="1078"/>
      <c r="AI128" s="1078"/>
      <c r="AJ128" s="1079"/>
      <c r="AK128" s="1080">
        <v>844731</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11.8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30437127</v>
      </c>
      <c r="AB129" s="989"/>
      <c r="AC129" s="989"/>
      <c r="AD129" s="989"/>
      <c r="AE129" s="990"/>
      <c r="AF129" s="991">
        <v>30504513</v>
      </c>
      <c r="AG129" s="989"/>
      <c r="AH129" s="989"/>
      <c r="AI129" s="989"/>
      <c r="AJ129" s="990"/>
      <c r="AK129" s="991">
        <v>30084612</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16.8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6741145</v>
      </c>
      <c r="AB130" s="989"/>
      <c r="AC130" s="989"/>
      <c r="AD130" s="989"/>
      <c r="AE130" s="990"/>
      <c r="AF130" s="991">
        <v>6539956</v>
      </c>
      <c r="AG130" s="989"/>
      <c r="AH130" s="989"/>
      <c r="AI130" s="989"/>
      <c r="AJ130" s="990"/>
      <c r="AK130" s="991">
        <v>6598783</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23695982</v>
      </c>
      <c r="AB131" s="1014"/>
      <c r="AC131" s="1014"/>
      <c r="AD131" s="1014"/>
      <c r="AE131" s="1015"/>
      <c r="AF131" s="1013">
        <v>23964557</v>
      </c>
      <c r="AG131" s="1014"/>
      <c r="AH131" s="1014"/>
      <c r="AI131" s="1014"/>
      <c r="AJ131" s="1015"/>
      <c r="AK131" s="1013">
        <v>23485829</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128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11.532229389999999</v>
      </c>
      <c r="AB132" s="1130"/>
      <c r="AC132" s="1130"/>
      <c r="AD132" s="1130"/>
      <c r="AE132" s="1131"/>
      <c r="AF132" s="1132">
        <v>10.5285443</v>
      </c>
      <c r="AG132" s="1130"/>
      <c r="AH132" s="1130"/>
      <c r="AI132" s="1130"/>
      <c r="AJ132" s="1131"/>
      <c r="AK132" s="1132">
        <v>11.074256739999999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12.1</v>
      </c>
      <c r="AB133" s="1113"/>
      <c r="AC133" s="1113"/>
      <c r="AD133" s="1113"/>
      <c r="AE133" s="1114"/>
      <c r="AF133" s="1112">
        <v>11.2</v>
      </c>
      <c r="AG133" s="1113"/>
      <c r="AH133" s="1113"/>
      <c r="AI133" s="1113"/>
      <c r="AJ133" s="1114"/>
      <c r="AK133" s="1112">
        <v>11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O22" sqref="O2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D5" sqref="D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5915002</v>
      </c>
      <c r="L9" s="266">
        <v>52337</v>
      </c>
      <c r="M9" s="267">
        <v>55721</v>
      </c>
      <c r="N9" s="268">
        <v>-6.1</v>
      </c>
    </row>
    <row r="10" spans="1:16">
      <c r="A10" s="250"/>
      <c r="B10" s="246"/>
      <c r="C10" s="246"/>
      <c r="D10" s="246"/>
      <c r="E10" s="246"/>
      <c r="F10" s="246"/>
      <c r="G10" s="1152" t="s">
        <v>480</v>
      </c>
      <c r="H10" s="1153"/>
      <c r="I10" s="1153"/>
      <c r="J10" s="1154"/>
      <c r="K10" s="269">
        <v>587799</v>
      </c>
      <c r="L10" s="270">
        <v>5201</v>
      </c>
      <c r="M10" s="271">
        <v>5407</v>
      </c>
      <c r="N10" s="272">
        <v>-3.8</v>
      </c>
    </row>
    <row r="11" spans="1:16" ht="13.5" customHeight="1">
      <c r="A11" s="250"/>
      <c r="B11" s="246"/>
      <c r="C11" s="246"/>
      <c r="D11" s="246"/>
      <c r="E11" s="246"/>
      <c r="F11" s="246"/>
      <c r="G11" s="1152" t="s">
        <v>481</v>
      </c>
      <c r="H11" s="1153"/>
      <c r="I11" s="1153"/>
      <c r="J11" s="1154"/>
      <c r="K11" s="269">
        <v>1118665</v>
      </c>
      <c r="L11" s="270">
        <v>9898</v>
      </c>
      <c r="M11" s="271">
        <v>4456</v>
      </c>
      <c r="N11" s="272">
        <v>122.1</v>
      </c>
    </row>
    <row r="12" spans="1:16" ht="13.5" customHeight="1">
      <c r="A12" s="250"/>
      <c r="B12" s="246"/>
      <c r="C12" s="246"/>
      <c r="D12" s="246"/>
      <c r="E12" s="246"/>
      <c r="F12" s="246"/>
      <c r="G12" s="1152" t="s">
        <v>482</v>
      </c>
      <c r="H12" s="1153"/>
      <c r="I12" s="1153"/>
      <c r="J12" s="1154"/>
      <c r="K12" s="269">
        <v>206842</v>
      </c>
      <c r="L12" s="270">
        <v>1830</v>
      </c>
      <c r="M12" s="271">
        <v>1602</v>
      </c>
      <c r="N12" s="272">
        <v>14.2</v>
      </c>
    </row>
    <row r="13" spans="1:16" ht="13.5" customHeight="1">
      <c r="A13" s="250"/>
      <c r="B13" s="246"/>
      <c r="C13" s="246"/>
      <c r="D13" s="246"/>
      <c r="E13" s="246"/>
      <c r="F13" s="246"/>
      <c r="G13" s="1152" t="s">
        <v>483</v>
      </c>
      <c r="H13" s="1153"/>
      <c r="I13" s="1153"/>
      <c r="J13" s="1154"/>
      <c r="K13" s="269" t="s">
        <v>484</v>
      </c>
      <c r="L13" s="270" t="s">
        <v>484</v>
      </c>
      <c r="M13" s="271">
        <v>24</v>
      </c>
      <c r="N13" s="272" t="s">
        <v>484</v>
      </c>
    </row>
    <row r="14" spans="1:16" ht="13.5" customHeight="1">
      <c r="A14" s="250"/>
      <c r="B14" s="246"/>
      <c r="C14" s="246"/>
      <c r="D14" s="246"/>
      <c r="E14" s="246"/>
      <c r="F14" s="246"/>
      <c r="G14" s="1152" t="s">
        <v>485</v>
      </c>
      <c r="H14" s="1153"/>
      <c r="I14" s="1153"/>
      <c r="J14" s="1154"/>
      <c r="K14" s="269">
        <v>236631</v>
      </c>
      <c r="L14" s="270">
        <v>2094</v>
      </c>
      <c r="M14" s="271">
        <v>2095</v>
      </c>
      <c r="N14" s="272">
        <v>0</v>
      </c>
    </row>
    <row r="15" spans="1:16" ht="13.5" customHeight="1">
      <c r="A15" s="250"/>
      <c r="B15" s="246"/>
      <c r="C15" s="246"/>
      <c r="D15" s="246"/>
      <c r="E15" s="246"/>
      <c r="F15" s="246"/>
      <c r="G15" s="1152" t="s">
        <v>486</v>
      </c>
      <c r="H15" s="1153"/>
      <c r="I15" s="1153"/>
      <c r="J15" s="1154"/>
      <c r="K15" s="269">
        <v>175669</v>
      </c>
      <c r="L15" s="270">
        <v>1554</v>
      </c>
      <c r="M15" s="271">
        <v>1844</v>
      </c>
      <c r="N15" s="272">
        <v>-15.7</v>
      </c>
    </row>
    <row r="16" spans="1:16">
      <c r="A16" s="250"/>
      <c r="B16" s="246"/>
      <c r="C16" s="246"/>
      <c r="D16" s="246"/>
      <c r="E16" s="246"/>
      <c r="F16" s="246"/>
      <c r="G16" s="1155" t="s">
        <v>487</v>
      </c>
      <c r="H16" s="1156"/>
      <c r="I16" s="1156"/>
      <c r="J16" s="1157"/>
      <c r="K16" s="270">
        <v>-575740</v>
      </c>
      <c r="L16" s="270">
        <v>-5094</v>
      </c>
      <c r="M16" s="271">
        <v>-4887</v>
      </c>
      <c r="N16" s="272">
        <v>4.2</v>
      </c>
    </row>
    <row r="17" spans="1:16">
      <c r="A17" s="250"/>
      <c r="B17" s="246"/>
      <c r="C17" s="246"/>
      <c r="D17" s="246"/>
      <c r="E17" s="246"/>
      <c r="F17" s="246"/>
      <c r="G17" s="1155" t="s">
        <v>171</v>
      </c>
      <c r="H17" s="1156"/>
      <c r="I17" s="1156"/>
      <c r="J17" s="1157"/>
      <c r="K17" s="270">
        <v>7664868</v>
      </c>
      <c r="L17" s="270">
        <v>67820</v>
      </c>
      <c r="M17" s="271">
        <v>66260</v>
      </c>
      <c r="N17" s="272">
        <v>2.4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6.61</v>
      </c>
      <c r="L21" s="283">
        <v>6.58</v>
      </c>
      <c r="M21" s="284">
        <v>0.03</v>
      </c>
      <c r="N21" s="251"/>
      <c r="O21" s="285"/>
      <c r="P21" s="281"/>
    </row>
    <row r="22" spans="1:16" s="286" customFormat="1">
      <c r="A22" s="281"/>
      <c r="B22" s="251"/>
      <c r="C22" s="251"/>
      <c r="D22" s="251"/>
      <c r="E22" s="251"/>
      <c r="F22" s="251"/>
      <c r="G22" s="1147" t="s">
        <v>493</v>
      </c>
      <c r="H22" s="1148"/>
      <c r="I22" s="1148"/>
      <c r="J22" s="1149"/>
      <c r="K22" s="287">
        <v>97</v>
      </c>
      <c r="L22" s="288">
        <v>99.7</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7549821</v>
      </c>
      <c r="L32" s="296">
        <v>66802</v>
      </c>
      <c r="M32" s="297">
        <v>35238</v>
      </c>
      <c r="N32" s="298">
        <v>89.6</v>
      </c>
    </row>
    <row r="33" spans="1:16" ht="13.5" customHeight="1">
      <c r="A33" s="250"/>
      <c r="B33" s="246"/>
      <c r="C33" s="246"/>
      <c r="D33" s="246"/>
      <c r="E33" s="246"/>
      <c r="F33" s="246"/>
      <c r="G33" s="1163" t="s">
        <v>498</v>
      </c>
      <c r="H33" s="1164"/>
      <c r="I33" s="1164"/>
      <c r="J33" s="1165"/>
      <c r="K33" s="296" t="s">
        <v>484</v>
      </c>
      <c r="L33" s="296" t="s">
        <v>484</v>
      </c>
      <c r="M33" s="297" t="s">
        <v>484</v>
      </c>
      <c r="N33" s="298" t="s">
        <v>484</v>
      </c>
    </row>
    <row r="34" spans="1:16" ht="27" customHeight="1">
      <c r="A34" s="250"/>
      <c r="B34" s="246"/>
      <c r="C34" s="246"/>
      <c r="D34" s="246"/>
      <c r="E34" s="246"/>
      <c r="F34" s="246"/>
      <c r="G34" s="1163" t="s">
        <v>499</v>
      </c>
      <c r="H34" s="1164"/>
      <c r="I34" s="1164"/>
      <c r="J34" s="1165"/>
      <c r="K34" s="296" t="s">
        <v>484</v>
      </c>
      <c r="L34" s="296" t="s">
        <v>484</v>
      </c>
      <c r="M34" s="297">
        <v>9</v>
      </c>
      <c r="N34" s="298" t="s">
        <v>484</v>
      </c>
    </row>
    <row r="35" spans="1:16" ht="27" customHeight="1">
      <c r="A35" s="250"/>
      <c r="B35" s="246"/>
      <c r="C35" s="246"/>
      <c r="D35" s="246"/>
      <c r="E35" s="246"/>
      <c r="F35" s="246"/>
      <c r="G35" s="1163" t="s">
        <v>500</v>
      </c>
      <c r="H35" s="1164"/>
      <c r="I35" s="1164"/>
      <c r="J35" s="1165"/>
      <c r="K35" s="296">
        <v>1668991</v>
      </c>
      <c r="L35" s="296">
        <v>14767</v>
      </c>
      <c r="M35" s="297">
        <v>12777</v>
      </c>
      <c r="N35" s="298">
        <v>15.6</v>
      </c>
    </row>
    <row r="36" spans="1:16" ht="27" customHeight="1">
      <c r="A36" s="250"/>
      <c r="B36" s="246"/>
      <c r="C36" s="246"/>
      <c r="D36" s="246"/>
      <c r="E36" s="246"/>
      <c r="F36" s="246"/>
      <c r="G36" s="1163" t="s">
        <v>501</v>
      </c>
      <c r="H36" s="1164"/>
      <c r="I36" s="1164"/>
      <c r="J36" s="1165"/>
      <c r="K36" s="296">
        <v>817321</v>
      </c>
      <c r="L36" s="296">
        <v>7232</v>
      </c>
      <c r="M36" s="297">
        <v>1670</v>
      </c>
      <c r="N36" s="298">
        <v>333.1</v>
      </c>
    </row>
    <row r="37" spans="1:16" ht="13.5" customHeight="1">
      <c r="A37" s="250"/>
      <c r="B37" s="246"/>
      <c r="C37" s="246"/>
      <c r="D37" s="246"/>
      <c r="E37" s="246"/>
      <c r="F37" s="246"/>
      <c r="G37" s="1163" t="s">
        <v>502</v>
      </c>
      <c r="H37" s="1164"/>
      <c r="I37" s="1164"/>
      <c r="J37" s="1165"/>
      <c r="K37" s="296">
        <v>8262</v>
      </c>
      <c r="L37" s="296">
        <v>73</v>
      </c>
      <c r="M37" s="297">
        <v>592</v>
      </c>
      <c r="N37" s="298">
        <v>-87.7</v>
      </c>
    </row>
    <row r="38" spans="1:16" ht="27" customHeight="1">
      <c r="A38" s="250"/>
      <c r="B38" s="246"/>
      <c r="C38" s="246"/>
      <c r="D38" s="246"/>
      <c r="E38" s="246"/>
      <c r="F38" s="246"/>
      <c r="G38" s="1166" t="s">
        <v>503</v>
      </c>
      <c r="H38" s="1167"/>
      <c r="I38" s="1167"/>
      <c r="J38" s="1168"/>
      <c r="K38" s="299" t="s">
        <v>484</v>
      </c>
      <c r="L38" s="299" t="s">
        <v>484</v>
      </c>
      <c r="M38" s="300">
        <v>0</v>
      </c>
      <c r="N38" s="301" t="s">
        <v>484</v>
      </c>
      <c r="O38" s="295"/>
    </row>
    <row r="39" spans="1:16">
      <c r="A39" s="250"/>
      <c r="B39" s="246"/>
      <c r="C39" s="246"/>
      <c r="D39" s="246"/>
      <c r="E39" s="246"/>
      <c r="F39" s="246"/>
      <c r="G39" s="1166" t="s">
        <v>504</v>
      </c>
      <c r="H39" s="1167"/>
      <c r="I39" s="1167"/>
      <c r="J39" s="1168"/>
      <c r="K39" s="302">
        <v>-844731</v>
      </c>
      <c r="L39" s="302">
        <v>-7474</v>
      </c>
      <c r="M39" s="303">
        <v>-7965</v>
      </c>
      <c r="N39" s="304">
        <v>-6.2</v>
      </c>
      <c r="O39" s="295"/>
    </row>
    <row r="40" spans="1:16" ht="27" customHeight="1">
      <c r="A40" s="250"/>
      <c r="B40" s="246"/>
      <c r="C40" s="246"/>
      <c r="D40" s="246"/>
      <c r="E40" s="246"/>
      <c r="F40" s="246"/>
      <c r="G40" s="1163" t="s">
        <v>505</v>
      </c>
      <c r="H40" s="1164"/>
      <c r="I40" s="1164"/>
      <c r="J40" s="1165"/>
      <c r="K40" s="302">
        <v>-6598783</v>
      </c>
      <c r="L40" s="302">
        <v>-58387</v>
      </c>
      <c r="M40" s="303">
        <v>-31941</v>
      </c>
      <c r="N40" s="304">
        <v>82.8</v>
      </c>
      <c r="O40" s="295"/>
    </row>
    <row r="41" spans="1:16">
      <c r="A41" s="250"/>
      <c r="B41" s="246"/>
      <c r="C41" s="246"/>
      <c r="D41" s="246"/>
      <c r="E41" s="246"/>
      <c r="F41" s="246"/>
      <c r="G41" s="1169" t="s">
        <v>282</v>
      </c>
      <c r="H41" s="1170"/>
      <c r="I41" s="1170"/>
      <c r="J41" s="1171"/>
      <c r="K41" s="296">
        <v>2600881</v>
      </c>
      <c r="L41" s="302">
        <v>23013</v>
      </c>
      <c r="M41" s="303">
        <v>10381</v>
      </c>
      <c r="N41" s="304">
        <v>121.7</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15035848</v>
      </c>
      <c r="J51" s="322">
        <v>132869</v>
      </c>
      <c r="K51" s="323">
        <v>32.799999999999997</v>
      </c>
      <c r="L51" s="324">
        <v>43493</v>
      </c>
      <c r="M51" s="325">
        <v>5</v>
      </c>
      <c r="N51" s="326">
        <v>27.8</v>
      </c>
    </row>
    <row r="52" spans="1:14">
      <c r="A52" s="250"/>
      <c r="B52" s="246"/>
      <c r="C52" s="246"/>
      <c r="D52" s="246"/>
      <c r="E52" s="246"/>
      <c r="F52" s="246"/>
      <c r="G52" s="327"/>
      <c r="H52" s="328" t="s">
        <v>516</v>
      </c>
      <c r="I52" s="329">
        <v>7282390</v>
      </c>
      <c r="J52" s="330">
        <v>64353</v>
      </c>
      <c r="K52" s="331">
        <v>18.399999999999999</v>
      </c>
      <c r="L52" s="332">
        <v>23254</v>
      </c>
      <c r="M52" s="333">
        <v>4</v>
      </c>
      <c r="N52" s="334">
        <v>14.4</v>
      </c>
    </row>
    <row r="53" spans="1:14">
      <c r="A53" s="250"/>
      <c r="B53" s="246"/>
      <c r="C53" s="246"/>
      <c r="D53" s="246"/>
      <c r="E53" s="246"/>
      <c r="F53" s="246"/>
      <c r="G53" s="312" t="s">
        <v>517</v>
      </c>
      <c r="H53" s="313"/>
      <c r="I53" s="321">
        <v>14561467</v>
      </c>
      <c r="J53" s="322">
        <v>128851</v>
      </c>
      <c r="K53" s="323">
        <v>-3</v>
      </c>
      <c r="L53" s="324">
        <v>50840</v>
      </c>
      <c r="M53" s="325">
        <v>16.899999999999999</v>
      </c>
      <c r="N53" s="326">
        <v>-19.899999999999999</v>
      </c>
    </row>
    <row r="54" spans="1:14">
      <c r="A54" s="250"/>
      <c r="B54" s="246"/>
      <c r="C54" s="246"/>
      <c r="D54" s="246"/>
      <c r="E54" s="246"/>
      <c r="F54" s="246"/>
      <c r="G54" s="327"/>
      <c r="H54" s="328" t="s">
        <v>516</v>
      </c>
      <c r="I54" s="329">
        <v>5177495</v>
      </c>
      <c r="J54" s="330">
        <v>45814</v>
      </c>
      <c r="K54" s="331">
        <v>-28.8</v>
      </c>
      <c r="L54" s="332">
        <v>25367</v>
      </c>
      <c r="M54" s="333">
        <v>9.1</v>
      </c>
      <c r="N54" s="334">
        <v>-37.9</v>
      </c>
    </row>
    <row r="55" spans="1:14">
      <c r="A55" s="250"/>
      <c r="B55" s="246"/>
      <c r="C55" s="246"/>
      <c r="D55" s="246"/>
      <c r="E55" s="246"/>
      <c r="F55" s="246"/>
      <c r="G55" s="312" t="s">
        <v>518</v>
      </c>
      <c r="H55" s="313"/>
      <c r="I55" s="321">
        <v>12419152</v>
      </c>
      <c r="J55" s="322">
        <v>110204</v>
      </c>
      <c r="K55" s="323">
        <v>-14.5</v>
      </c>
      <c r="L55" s="324">
        <v>53605</v>
      </c>
      <c r="M55" s="325">
        <v>5.4</v>
      </c>
      <c r="N55" s="326">
        <v>-19.899999999999999</v>
      </c>
    </row>
    <row r="56" spans="1:14">
      <c r="A56" s="250"/>
      <c r="B56" s="246"/>
      <c r="C56" s="246"/>
      <c r="D56" s="246"/>
      <c r="E56" s="246"/>
      <c r="F56" s="246"/>
      <c r="G56" s="327"/>
      <c r="H56" s="328" t="s">
        <v>516</v>
      </c>
      <c r="I56" s="329">
        <v>4905365</v>
      </c>
      <c r="J56" s="330">
        <v>43529</v>
      </c>
      <c r="K56" s="331">
        <v>-5</v>
      </c>
      <c r="L56" s="332">
        <v>28343</v>
      </c>
      <c r="M56" s="333">
        <v>11.7</v>
      </c>
      <c r="N56" s="334">
        <v>-16.7</v>
      </c>
    </row>
    <row r="57" spans="1:14">
      <c r="A57" s="250"/>
      <c r="B57" s="246"/>
      <c r="C57" s="246"/>
      <c r="D57" s="246"/>
      <c r="E57" s="246"/>
      <c r="F57" s="246"/>
      <c r="G57" s="312" t="s">
        <v>519</v>
      </c>
      <c r="H57" s="313"/>
      <c r="I57" s="321">
        <v>9835783</v>
      </c>
      <c r="J57" s="322">
        <v>87174</v>
      </c>
      <c r="K57" s="323">
        <v>-20.9</v>
      </c>
      <c r="L57" s="324">
        <v>46440</v>
      </c>
      <c r="M57" s="325">
        <v>-13.4</v>
      </c>
      <c r="N57" s="326">
        <v>-7.5</v>
      </c>
    </row>
    <row r="58" spans="1:14">
      <c r="A58" s="250"/>
      <c r="B58" s="246"/>
      <c r="C58" s="246"/>
      <c r="D58" s="246"/>
      <c r="E58" s="246"/>
      <c r="F58" s="246"/>
      <c r="G58" s="327"/>
      <c r="H58" s="328" t="s">
        <v>516</v>
      </c>
      <c r="I58" s="329">
        <v>5364752</v>
      </c>
      <c r="J58" s="330">
        <v>47548</v>
      </c>
      <c r="K58" s="331">
        <v>9.1999999999999993</v>
      </c>
      <c r="L58" s="332">
        <v>27658</v>
      </c>
      <c r="M58" s="333">
        <v>-2.4</v>
      </c>
      <c r="N58" s="334">
        <v>11.6</v>
      </c>
    </row>
    <row r="59" spans="1:14">
      <c r="A59" s="250"/>
      <c r="B59" s="246"/>
      <c r="C59" s="246"/>
      <c r="D59" s="246"/>
      <c r="E59" s="246"/>
      <c r="F59" s="246"/>
      <c r="G59" s="312" t="s">
        <v>520</v>
      </c>
      <c r="H59" s="313"/>
      <c r="I59" s="321">
        <v>7339842</v>
      </c>
      <c r="J59" s="322">
        <v>64944</v>
      </c>
      <c r="K59" s="323">
        <v>-25.5</v>
      </c>
      <c r="L59" s="324">
        <v>63257</v>
      </c>
      <c r="M59" s="325">
        <v>36.200000000000003</v>
      </c>
      <c r="N59" s="326">
        <v>-61.7</v>
      </c>
    </row>
    <row r="60" spans="1:14">
      <c r="A60" s="250"/>
      <c r="B60" s="246"/>
      <c r="C60" s="246"/>
      <c r="D60" s="246"/>
      <c r="E60" s="246"/>
      <c r="F60" s="246"/>
      <c r="G60" s="327"/>
      <c r="H60" s="328" t="s">
        <v>516</v>
      </c>
      <c r="I60" s="335">
        <v>4601227</v>
      </c>
      <c r="J60" s="330">
        <v>40712</v>
      </c>
      <c r="K60" s="331">
        <v>-14.4</v>
      </c>
      <c r="L60" s="332">
        <v>27259</v>
      </c>
      <c r="M60" s="333">
        <v>-1.4</v>
      </c>
      <c r="N60" s="334">
        <v>-13</v>
      </c>
    </row>
    <row r="61" spans="1:14">
      <c r="A61" s="250"/>
      <c r="B61" s="246"/>
      <c r="C61" s="246"/>
      <c r="D61" s="246"/>
      <c r="E61" s="246"/>
      <c r="F61" s="246"/>
      <c r="G61" s="312" t="s">
        <v>521</v>
      </c>
      <c r="H61" s="336"/>
      <c r="I61" s="337">
        <v>11838418</v>
      </c>
      <c r="J61" s="338">
        <v>104808</v>
      </c>
      <c r="K61" s="339">
        <v>-6.2</v>
      </c>
      <c r="L61" s="340">
        <v>51527</v>
      </c>
      <c r="M61" s="341">
        <v>10</v>
      </c>
      <c r="N61" s="326">
        <v>-16.2</v>
      </c>
    </row>
    <row r="62" spans="1:14">
      <c r="A62" s="250"/>
      <c r="B62" s="246"/>
      <c r="C62" s="246"/>
      <c r="D62" s="246"/>
      <c r="E62" s="246"/>
      <c r="F62" s="246"/>
      <c r="G62" s="327"/>
      <c r="H62" s="328" t="s">
        <v>516</v>
      </c>
      <c r="I62" s="329">
        <v>5466246</v>
      </c>
      <c r="J62" s="330">
        <v>48391</v>
      </c>
      <c r="K62" s="331">
        <v>-4.0999999999999996</v>
      </c>
      <c r="L62" s="332">
        <v>26376</v>
      </c>
      <c r="M62" s="333">
        <v>4.2</v>
      </c>
      <c r="N62" s="334">
        <v>-8.3000000000000007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I96" sqref="I9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6.56</v>
      </c>
      <c r="G47" s="12">
        <v>8.33</v>
      </c>
      <c r="H47" s="12">
        <v>10</v>
      </c>
      <c r="I47" s="12">
        <v>12.44</v>
      </c>
      <c r="J47" s="13">
        <v>9.52</v>
      </c>
    </row>
    <row r="48" spans="2:10" ht="57.75" customHeight="1">
      <c r="B48" s="14"/>
      <c r="C48" s="1174" t="s">
        <v>4</v>
      </c>
      <c r="D48" s="1174"/>
      <c r="E48" s="1175"/>
      <c r="F48" s="15">
        <v>3.57</v>
      </c>
      <c r="G48" s="16">
        <v>3.04</v>
      </c>
      <c r="H48" s="16">
        <v>4.93</v>
      </c>
      <c r="I48" s="16">
        <v>3.71</v>
      </c>
      <c r="J48" s="17">
        <v>3.72</v>
      </c>
    </row>
    <row r="49" spans="2:10" ht="57.75" customHeight="1" thickBot="1">
      <c r="B49" s="18"/>
      <c r="C49" s="1176" t="s">
        <v>5</v>
      </c>
      <c r="D49" s="1176"/>
      <c r="E49" s="1177"/>
      <c r="F49" s="19">
        <v>2.0099999999999998</v>
      </c>
      <c r="G49" s="20">
        <v>1.27</v>
      </c>
      <c r="H49" s="20">
        <v>3.4</v>
      </c>
      <c r="I49" s="20">
        <v>1.26</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2018-02-28T23:10:50Z</cp:lastPrinted>
  <dcterms:created xsi:type="dcterms:W3CDTF">2018-01-24T04:46:27Z</dcterms:created>
  <dcterms:modified xsi:type="dcterms:W3CDTF">2018-11-29T10:55:55Z</dcterms:modified>
  <cp:category/>
</cp:coreProperties>
</file>