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0.1.13\010_情報系fs\010_総務部\040_財政課\共有フォルダ\26 財政状況資料集\H30決算\【9.18まで】提出用\"/>
    </mc:Choice>
  </mc:AlternateContent>
  <bookViews>
    <workbookView xWindow="0" yWindow="0" windowWidth="15360" windowHeight="7635" tabRatio="7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l="1"/>
  <c r="AP88" i="12"/>
  <c r="AF88" i="12"/>
  <c r="AA78" i="12" l="1"/>
  <c r="AA77" i="12"/>
  <c r="AA76" i="12"/>
  <c r="AA75" i="12"/>
  <c r="AA74" i="12"/>
  <c r="AA73" i="12"/>
  <c r="AA72" i="12"/>
  <c r="AA71" i="12"/>
  <c r="AA70" i="12"/>
  <c r="AA69" i="12"/>
  <c r="AA68" i="12"/>
  <c r="AP23" i="12" l="1"/>
  <c r="AA23" i="12"/>
  <c r="V23" i="12"/>
  <c r="Q23" i="12"/>
  <c r="AU63" i="12"/>
  <c r="AP63" i="12"/>
  <c r="AA36" i="12" l="1"/>
  <c r="AA35" i="12"/>
  <c r="AA34" i="12"/>
  <c r="AA33" i="12"/>
  <c r="AA32" i="12"/>
  <c r="AA31" i="12"/>
  <c r="AA30" i="12"/>
  <c r="AA29" i="12"/>
  <c r="AA28" i="12"/>
  <c r="AA9" i="12"/>
  <c r="AA8" i="12"/>
  <c r="AA7" i="12"/>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<sst xmlns="http://schemas.openxmlformats.org/spreadsheetml/2006/main" count="1163" uniqueCount="630">
  <si>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</si>
  <si>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</si>
  <si>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</si>
  <si>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</si>
  <si>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</si>
  <si>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</si>
  <si>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</si>
  <si>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</si>
  <si>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</si>
  <si>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</si>
  <si>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</si>
  <si>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</si>
  <si>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</si>
  <si>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</si>
  <si>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</si>
  <si>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</si>
  <si>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</si>
  <si>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</si>
  <si>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</si>
  <si>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</si>
  <si>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</si>
  <si>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</si>
  <si>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</si>
  <si>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</si>
  <si>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</si>
  <si>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</si>
  <si>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</si>
  <si>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</si>
  <si>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</si>
  <si>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</si>
  <si>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</si>
  <si>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</si>
  <si>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</si>
  <si>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</si>
  <si>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</si>
  <si>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</si>
  <si>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</si>
  <si>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</si>
  <si>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</si>
  <si>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</si>
  <si>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</si>
  <si>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</si>
  <si>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</si>
  <si>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</si>
  <si>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</si>
  <si>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</si>
  <si>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</si>
  <si>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</si>
  <si>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</si>
  <si>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</si>
  <si>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</si>
  <si>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</si>
  <si>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</si>
  <si>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</si>
  <si>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</si>
  <si>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</si>
  <si>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</si>
  <si>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</si>
  <si>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</si>
  <si>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</si>
  <si>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</si>
  <si>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</si>
  <si>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</si>
  <si>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</si>
  <si>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</si>
  <si>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</si>
  <si>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</si>
  <si>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</si>
  <si>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</si>
  <si>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</si>
  <si>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</si>
  <si>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</si>
  <si>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</si>
  <si>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</si>
  <si>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</si>
  <si>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</si>
  <si>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</si>
  <si>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</si>
  <si>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</si>
  <si>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</si>
  <si>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</si>
  <si>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</si>
  <si>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</si>
  <si>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</si>
  <si>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</si>
  <si>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</si>
  <si>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</si>
  <si>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</si>
  <si>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</si>
  <si>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</si>
  <si>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</si>
  <si>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</si>
  <si>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</si>
  <si>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</si>
  <si>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</si>
  <si>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</si>
  <si>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</si>
  <si>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</si>
  <si>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</si>
  <si>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</si>
  <si>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</si>
  <si>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</si>
  <si>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</si>
  <si>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</si>
  <si>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</si>
  <si>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</si>
  <si>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</si>
  <si>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</si>
  <si>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</si>
  <si>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</si>
  <si>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</si>
  <si>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</si>
  <si>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</si>
  <si>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</si>
  <si>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</si>
  <si>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</si>
  <si>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</si>
  <si>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</si>
  <si>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</si>
  <si>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</si>
  <si>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</si>
  <si>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</si>
  <si>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</si>
  <si>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</si>
  <si>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</si>
  <si>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</si>
  <si>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</si>
  <si>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</si>
  <si>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</si>
  <si>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</si>
  <si>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</si>
  <si>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</si>
  <si>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</si>
  <si>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</si>
  <si>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</si>
  <si>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</si>
  <si>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</si>
  <si>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</si>
  <si>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</si>
  <si>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</si>
  <si>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</si>
  <si>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</si>
  <si>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</si>
  <si>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</si>
  <si>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</si>
  <si>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</si>
  <si>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</si>
  <si>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</si>
  <si>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</si>
  <si>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</si>
  <si>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</si>
  <si>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</si>
  <si>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</si>
  <si>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</si>
  <si>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</si>
  <si>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</si>
  <si>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</si>
  <si>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</si>
  <si>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</si>
  <si>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</si>
  <si>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</si>
  <si>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</si>
  <si>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</si>
  <si>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</si>
  <si>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</si>
  <si>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</si>
  <si>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</si>
  <si>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</si>
  <si>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</si>
  <si>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</si>
  <si>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</si>
  <si>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</si>
  <si>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</si>
  <si>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</si>
  <si>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</si>
  <si>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</si>
  <si>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</si>
  <si>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</si>
  <si>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</si>
  <si>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</si>
  <si>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</si>
  <si>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</si>
  <si>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</si>
  <si>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</si>
  <si>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</si>
  <si>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</si>
  <si>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</si>
  <si>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</si>
  <si>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</si>
  <si>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</si>
  <si>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</si>
  <si>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</si>
  <si>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</si>
  <si>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</si>
  <si>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</si>
  <si>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</si>
  <si>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</si>
  <si>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</si>
  <si>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</si>
  <si>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</si>
  <si>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</si>
  <si>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</si>
  <si>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</si>
  <si>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</si>
  <si>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</si>
  <si>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</si>
  <si>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</si>
  <si>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</si>
  <si>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</si>
  <si>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</si>
  <si>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</si>
  <si>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</si>
  <si>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</si>
  <si>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</si>
  <si>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</si>
  <si>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石川県白山市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</si>
  <si>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</si>
  <si>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</si>
  <si>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</si>
  <si>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</si>
  <si>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</si>
  <si>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</si>
  <si>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</si>
  <si>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</si>
  <si>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</si>
  <si>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</si>
  <si>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</si>
  <si>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</si>
  <si>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</si>
  <si>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</si>
  <si>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</si>
  <si>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</si>
  <si>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</si>
  <si>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</si>
  <si>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</si>
  <si>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</si>
  <si>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</si>
  <si>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</si>
  <si>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</si>
  <si>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</si>
  <si>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</si>
  <si>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</si>
  <si>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</si>
  <si>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</si>
  <si>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</si>
  <si>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</si>
  <si>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</si>
  <si>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</si>
  <si>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</si>
  <si>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</si>
  <si>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</si>
  <si>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</si>
  <si>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</si>
  <si>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</si>
  <si>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</si>
  <si>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</si>
  <si>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</si>
  <si>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</si>
  <si>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</si>
  <si>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</si>
  <si>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</si>
  <si>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</si>
  <si>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</si>
  <si>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</si>
  <si>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</si>
  <si>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</si>
  <si>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</si>
  <si>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</si>
  <si>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</si>
  <si>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</si>
  <si>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</si>
  <si>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</si>
  <si>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</si>
  <si>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</si>
  <si>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</si>
  <si>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</si>
  <si>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</si>
  <si>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</si>
  <si>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</si>
  <si>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</si>
  <si>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</si>
  <si>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</si>
  <si>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</si>
  <si>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</si>
  <si>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</si>
  <si>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</si>
  <si>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</si>
  <si>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</si>
  <si>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</si>
  <si>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</si>
  <si>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</si>
  <si>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</si>
  <si>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</si>
  <si>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</si>
  <si>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</si>
  <si>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</si>
  <si>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</si>
  <si>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</si>
  <si>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</si>
  <si>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</si>
  <si>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</si>
  <si>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</si>
  <si>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</si>
  <si>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</si>
  <si>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</si>
  <si>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</si>
  <si>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</si>
  <si>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</si>
  <si>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</si>
  <si>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</si>
  <si>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</si>
  <si>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</si>
  <si>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</si>
  <si>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</si>
  <si>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</si>
  <si>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</si>
  <si>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</si>
  <si>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</si>
  <si>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</si>
  <si>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</si>
  <si>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</si>
  <si>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</si>
  <si>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</si>
  <si>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</si>
  <si>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</si>
  <si>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</si>
  <si>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</si>
  <si>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</si>
  <si>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</si>
  <si>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</si>
  <si>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</si>
  <si>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</si>
  <si>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</si>
  <si>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</si>
  <si>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</si>
  <si>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</si>
  <si>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</si>
  <si>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</si>
  <si>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</si>
  <si>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</si>
  <si>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</si>
  <si>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</si>
  <si>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</si>
  <si>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</si>
  <si>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</si>
  <si>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</si>
  <si>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</si>
  <si>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</si>
  <si>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</si>
  <si>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</si>
  <si>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</si>
  <si>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</si>
  <si>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</si>
  <si>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</si>
  <si>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</si>
  <si>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</si>
  <si>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</si>
  <si>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</si>
  <si>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</si>
  <si>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</si>
  <si>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</si>
  <si>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</si>
  <si>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</si>
  <si>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</si>
  <si>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</si>
  <si>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</si>
  <si>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石川県白山市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</si>
  <si>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</si>
  <si>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</si>
  <si>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</si>
  <si>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</si>
  <si>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</si>
  <si>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</si>
  <si>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</si>
  <si>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</si>
  <si>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</si>
  <si>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</si>
  <si>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</si>
  <si>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</si>
  <si>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</si>
  <si>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</si>
  <si>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</si>
  <si>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</si>
  <si>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</si>
  <si>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</si>
  <si>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</si>
  <si>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</si>
  <si>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</si>
  <si>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</si>
  <si>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</si>
  <si>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</si>
  <si>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</si>
  <si>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</si>
  <si>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</si>
  <si>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</si>
  <si>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</si>
  <si>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</si>
  <si>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</si>
  <si>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</si>
  <si>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</si>
  <si>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</si>
  <si>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</si>
  <si>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</si>
  <si>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</si>
  <si>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</si>
  <si>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</si>
  <si>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</si>
  <si>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</si>
  <si>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</si>
  <si>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</si>
  <si>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法適用企業</t>
    <phoneticPr fontId="5"/>
  </si>
  <si>
    <t>白山市下水道事業会計</t>
    <phoneticPr fontId="5"/>
  </si>
  <si>
    <t>法適用企業</t>
    <phoneticPr fontId="5"/>
  </si>
  <si>
    <t>白山市簡易水道事業特別会計</t>
    <phoneticPr fontId="5"/>
  </si>
  <si>
    <t>法非適用企業</t>
    <phoneticPr fontId="5"/>
  </si>
  <si>
    <t>白山市温泉事業特別会計</t>
    <phoneticPr fontId="5"/>
  </si>
  <si>
    <t>白山市工業団地造成事業特別会計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</si>
  <si>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</si>
  <si>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</si>
  <si>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</si>
  <si>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</si>
  <si>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</si>
  <si>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</si>
  <si>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</si>
  <si>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</si>
  <si>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</si>
  <si>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</si>
  <si>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</si>
  <si>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</si>
  <si>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</si>
  <si>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</si>
  <si>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</si>
  <si>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</si>
  <si>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</si>
  <si>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</si>
  <si>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</si>
  <si>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</si>
  <si>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</si>
  <si>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</si>
  <si>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</si>
  <si>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</si>
  <si>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</si>
  <si>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</si>
  <si>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</si>
  <si>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</si>
  <si>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</si>
  <si>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</si>
  <si>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</si>
  <si>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</si>
  <si>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</si>
  <si>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</si>
  <si>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</si>
  <si>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</si>
  <si>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</si>
  <si>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</si>
  <si>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</si>
  <si>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</si>
  <si>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</si>
  <si>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</si>
  <si>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</si>
  <si>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</si>
  <si>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</si>
  <si>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</si>
  <si>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</si>
  <si>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</si>
  <si>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</si>
  <si>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</si>
  <si>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</si>
  <si>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</si>
  <si>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</si>
  <si>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</si>
  <si>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</si>
  <si>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</si>
  <si>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</si>
  <si>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</si>
  <si>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</si>
  <si>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</si>
  <si>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</si>
  <si>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</si>
  <si>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</si>
  <si>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</si>
  <si>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白山市下水道事業会計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</si>
  <si>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</si>
  <si>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</si>
  <si>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白山市簡易水道事業特別会計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</si>
  <si>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</si>
  <si>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白山市水道事業会計</t>
    <phoneticPr fontId="5"/>
  </si>
  <si>
    <t>(Ｆ)</t>
    <phoneticPr fontId="5"/>
  </si>
  <si>
    <t>白山市温泉事業特別会計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</si>
  <si>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</si>
  <si>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</si>
  <si>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</si>
  <si>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</si>
  <si>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</si>
  <si>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</si>
  <si>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</si>
  <si>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</si>
  <si>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</si>
  <si>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</si>
  <si>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</si>
  <si>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</si>
  <si>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</si>
  <si>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</si>
  <si>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</si>
  <si>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</si>
  <si>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</si>
  <si>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</si>
  <si>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</si>
  <si>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</si>
  <si>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</si>
  <si>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</si>
  <si>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</si>
  <si>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</si>
  <si>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</si>
  <si>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</si>
  <si>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</si>
  <si>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</si>
  <si>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</si>
  <si>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</si>
  <si>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</si>
  <si>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</si>
  <si>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</si>
  <si>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</si>
  <si>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</si>
  <si>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</si>
  <si>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</si>
  <si>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</si>
  <si>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</si>
  <si>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</si>
  <si>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</si>
  <si>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</si>
  <si>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</si>
  <si>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</si>
  <si>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</si>
  <si>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</si>
  <si>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</si>
  <si>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</si>
  <si>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</si>
  <si>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</si>
  <si>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</si>
  <si>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</si>
  <si>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</si>
  <si>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</si>
  <si>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</si>
  <si>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</si>
  <si>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</si>
  <si>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</si>
  <si>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</si>
  <si>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</si>
  <si>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</si>
  <si>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</si>
  <si>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</si>
  <si>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</si>
  <si>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</si>
  <si>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</si>
  <si>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</si>
  <si>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</si>
  <si>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</si>
  <si>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</si>
  <si>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</si>
  <si>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</si>
  <si>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</si>
  <si>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</si>
  <si>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</si>
  <si>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</si>
  <si>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</si>
  <si>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</si>
  <si>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</si>
  <si>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</si>
  <si>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</si>
  <si>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</si>
  <si>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</si>
  <si>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</si>
  <si>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3.09</t>
  </si>
  <si>
    <t>▲ 2.04</t>
  </si>
  <si>
    <t>白山市下水道事業会計</t>
  </si>
  <si>
    <t>白山市水道事業会計</t>
  </si>
  <si>
    <t>一般会計</t>
  </si>
  <si>
    <t>白山市介護保険特別会計</t>
  </si>
  <si>
    <t>白山市工業団地造成事業特別会計</t>
  </si>
  <si>
    <t>白山市工業用水道事業会計</t>
  </si>
  <si>
    <t>白山市国民健康保険特別会計</t>
  </si>
  <si>
    <t>白山市後期高齢者医療特別会計</t>
  </si>
  <si>
    <t>その他会計（赤字）</t>
  </si>
  <si>
    <t>その他会計（黒字）</t>
  </si>
  <si>
    <t>H25末</t>
    <phoneticPr fontId="5"/>
  </si>
  <si>
    <t>H26末</t>
    <phoneticPr fontId="5"/>
  </si>
  <si>
    <t>H27末</t>
    <phoneticPr fontId="5"/>
  </si>
  <si>
    <t>H28末</t>
    <phoneticPr fontId="5"/>
  </si>
  <si>
    <t>H29末</t>
    <phoneticPr fontId="5"/>
  </si>
  <si>
    <t>白山市土地開発公社</t>
    <rPh sb="0" eb="3">
      <t>ハクサンシ</t>
    </rPh>
    <rPh sb="3" eb="5">
      <t>トチ</t>
    </rPh>
    <rPh sb="5" eb="7">
      <t>カイハツ</t>
    </rPh>
    <rPh sb="7" eb="9">
      <t>コウシャ</t>
    </rPh>
    <phoneticPr fontId="5"/>
  </si>
  <si>
    <t>白山市地域振興公社</t>
    <rPh sb="0" eb="3">
      <t>ハクサンシ</t>
    </rPh>
    <rPh sb="3" eb="5">
      <t>チイキ</t>
    </rPh>
    <rPh sb="5" eb="7">
      <t>シンコウ</t>
    </rPh>
    <rPh sb="7" eb="9">
      <t>コウシャ</t>
    </rPh>
    <phoneticPr fontId="5"/>
  </si>
  <si>
    <t>あさがおテレビ</t>
  </si>
  <si>
    <t>フードサービス松任</t>
    <rPh sb="7" eb="9">
      <t>マットウ</t>
    </rPh>
    <phoneticPr fontId="5"/>
  </si>
  <si>
    <t>つるぎ街づくり</t>
    <rPh sb="3" eb="4">
      <t>マチ</t>
    </rPh>
    <phoneticPr fontId="5"/>
  </si>
  <si>
    <t>富樫福祉会</t>
    <rPh sb="0" eb="2">
      <t>トガシ</t>
    </rPh>
    <rPh sb="2" eb="4">
      <t>フクシ</t>
    </rPh>
    <rPh sb="4" eb="5">
      <t>カイ</t>
    </rPh>
    <phoneticPr fontId="5"/>
  </si>
  <si>
    <t>手取会</t>
    <rPh sb="0" eb="2">
      <t>テドリ</t>
    </rPh>
    <rPh sb="2" eb="3">
      <t>カイ</t>
    </rPh>
    <phoneticPr fontId="5"/>
  </si>
  <si>
    <t>手取郷広域事務組合</t>
    <rPh sb="0" eb="2">
      <t>テド</t>
    </rPh>
    <rPh sb="2" eb="3">
      <t>ゴウ</t>
    </rPh>
    <rPh sb="3" eb="5">
      <t>コウイキ</t>
    </rPh>
    <rPh sb="5" eb="7">
      <t>ジム</t>
    </rPh>
    <rPh sb="7" eb="9">
      <t>クミアイ</t>
    </rPh>
    <phoneticPr fontId="5"/>
  </si>
  <si>
    <t>白山野々市広域事務組合</t>
    <rPh sb="0" eb="2">
      <t>ハクサン</t>
    </rPh>
    <rPh sb="2" eb="5">
      <t>ノノイチ</t>
    </rPh>
    <rPh sb="5" eb="7">
      <t>コウイキ</t>
    </rPh>
    <rPh sb="7" eb="9">
      <t>ジム</t>
    </rPh>
    <rPh sb="9" eb="11">
      <t>クミアイ</t>
    </rPh>
    <phoneticPr fontId="5"/>
  </si>
  <si>
    <t>白山石川医療企業団（松任石川中央病院）</t>
    <rPh sb="0" eb="2">
      <t>ハクサン</t>
    </rPh>
    <rPh sb="2" eb="4">
      <t>イシカワ</t>
    </rPh>
    <rPh sb="4" eb="6">
      <t>イリョウ</t>
    </rPh>
    <rPh sb="6" eb="8">
      <t>キギョウ</t>
    </rPh>
    <rPh sb="8" eb="9">
      <t>ダン</t>
    </rPh>
    <rPh sb="10" eb="12">
      <t>マットウ</t>
    </rPh>
    <rPh sb="12" eb="14">
      <t>イシカワ</t>
    </rPh>
    <rPh sb="14" eb="16">
      <t>チュウオウ</t>
    </rPh>
    <rPh sb="16" eb="18">
      <t>ビョウイン</t>
    </rPh>
    <phoneticPr fontId="5"/>
  </si>
  <si>
    <t>白山石川医療企業団（つるぎ病院）</t>
    <rPh sb="0" eb="2">
      <t>ハクサン</t>
    </rPh>
    <rPh sb="2" eb="4">
      <t>イシカワ</t>
    </rPh>
    <rPh sb="4" eb="6">
      <t>イリョウ</t>
    </rPh>
    <rPh sb="6" eb="8">
      <t>キギョウ</t>
    </rPh>
    <rPh sb="8" eb="9">
      <t>ダン</t>
    </rPh>
    <rPh sb="13" eb="15">
      <t>ビョウイン</t>
    </rPh>
    <phoneticPr fontId="5"/>
  </si>
  <si>
    <t>手取川流域環境衛生事業組合</t>
    <rPh sb="0" eb="3">
      <t>テドリガワ</t>
    </rPh>
    <rPh sb="3" eb="5">
      <t>リュウイキ</t>
    </rPh>
    <rPh sb="5" eb="7">
      <t>カンキョウ</t>
    </rPh>
    <rPh sb="7" eb="9">
      <t>エイセイ</t>
    </rPh>
    <rPh sb="9" eb="11">
      <t>ジギョウ</t>
    </rPh>
    <rPh sb="11" eb="13">
      <t>クミアイ</t>
    </rPh>
    <phoneticPr fontId="5"/>
  </si>
  <si>
    <t>石川県市町村消防消じゅつ金組合</t>
    <rPh sb="0" eb="3">
      <t>イシカワケン</t>
    </rPh>
    <rPh sb="3" eb="6">
      <t>シチョウソン</t>
    </rPh>
    <rPh sb="6" eb="8">
      <t>ショウボウ</t>
    </rPh>
    <rPh sb="8" eb="9">
      <t>ショウ</t>
    </rPh>
    <rPh sb="12" eb="13">
      <t>キン</t>
    </rPh>
    <rPh sb="13" eb="15">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</si>
  <si>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</si>
  <si>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石川県後期高齢者医療広域連合（後期高齢者医療特別会計）</t>
    <rPh sb="0" eb="3">
      <t>イシカワケン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5"/>
  </si>
  <si>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</si>
  <si>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手取川水防事務組合</t>
    <rPh sb="0" eb="3">
      <t>テドリガワ</t>
    </rPh>
    <rPh sb="3" eb="5">
      <t>スイボウ</t>
    </rPh>
    <rPh sb="5" eb="7">
      <t>ジム</t>
    </rPh>
    <rPh sb="7" eb="9">
      <t>クミアイ</t>
    </rPh>
    <phoneticPr fontId="5"/>
  </si>
  <si>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5"/>
  </si>
  <si>
    <t>-</t>
    <phoneticPr fontId="2"/>
  </si>
  <si>
    <t>合併振興基金</t>
    <rPh sb="0" eb="2">
      <t>ガッペイ</t>
    </rPh>
    <rPh sb="2" eb="4">
      <t>シンコウ</t>
    </rPh>
    <rPh sb="4" eb="6">
      <t>キキン</t>
    </rPh>
    <phoneticPr fontId="11"/>
  </si>
  <si>
    <t>北陸新幹線白山総合車両所地下道水路管理基金</t>
    <rPh sb="0" eb="2">
      <t>ホクリク</t>
    </rPh>
    <rPh sb="2" eb="5">
      <t>シンカンセン</t>
    </rPh>
    <rPh sb="5" eb="7">
      <t>ハクサン</t>
    </rPh>
    <rPh sb="7" eb="9">
      <t>ソウゴウ</t>
    </rPh>
    <rPh sb="9" eb="11">
      <t>シャリョウ</t>
    </rPh>
    <rPh sb="11" eb="12">
      <t>ショ</t>
    </rPh>
    <rPh sb="12" eb="15">
      <t>チカドウ</t>
    </rPh>
    <rPh sb="15" eb="17">
      <t>スイロ</t>
    </rPh>
    <rPh sb="17" eb="19">
      <t>カンリ</t>
    </rPh>
    <rPh sb="19" eb="21">
      <t>キキン</t>
    </rPh>
    <phoneticPr fontId="11"/>
  </si>
  <si>
    <t>公共施設整備基金</t>
    <rPh sb="0" eb="2">
      <t>コウキョウ</t>
    </rPh>
    <rPh sb="2" eb="4">
      <t>シセツ</t>
    </rPh>
    <rPh sb="4" eb="6">
      <t>セイビ</t>
    </rPh>
    <rPh sb="6" eb="8">
      <t>キキン</t>
    </rPh>
    <phoneticPr fontId="11"/>
  </si>
  <si>
    <t>ふるさと振興基金</t>
    <rPh sb="4" eb="6">
      <t>シンコウ</t>
    </rPh>
    <rPh sb="6" eb="8">
      <t>キキン</t>
    </rPh>
    <phoneticPr fontId="11"/>
  </si>
  <si>
    <t>墓地公苑管理基金</t>
    <rPh sb="0" eb="2">
      <t>ボチ</t>
    </rPh>
    <rPh sb="2" eb="4">
      <t>コウエン</t>
    </rPh>
    <rPh sb="4" eb="6">
      <t>カンリ</t>
    </rPh>
    <rPh sb="6" eb="8">
      <t>キキン</t>
    </rPh>
    <phoneticPr fontId="11"/>
  </si>
  <si>
    <t>めぐみ白山</t>
    <rPh sb="3" eb="5">
      <t>ハクサン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</si>
  <si>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</si>
  <si>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</si>
  <si>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</si>
  <si>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</si>
  <si>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</si>
  <si>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</si>
  <si>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</si>
  <si>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</si>
  <si>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</si>
  <si>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</si>
  <si>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</si>
  <si>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</si>
  <si>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</si>
  <si>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が改善している主な要因は、一部事務組合の発行した地方債や公営企業債の元利償還金の減少による実質公債費比率が改善したことによるものであり、一部事務組合などへの影響は大きいといえる。しかしながら、類似団体内順位は依然として低水準であり、一部事務組合・広域連合の設備更新など負担が増加する可能性もあることから、一層の償還管理に努め、比率の抑制を図る。</t>
    <phoneticPr fontId="5"/>
  </si>
  <si>
    <t>旧合併特例事業債等の発行により地方債残高が増加したことなどにより、将来負担比率は類似団体内平均値を上回っている。一方で、資産の有形固定資産減価償却率は、類似団体と比較して低い数値となっている。
これまで以上に、公共施設の総合的な有効活用や効率的な維持管理の実施により、規模の最適化等に努める。</t>
    <rPh sb="85" eb="86">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</si>
</sst>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xmlns:c16r2="http://schemas.microsoft.com/office/drawing/2015/06/chart">
            <c:ext xmlns:c16="http://schemas.microsoft.com/office/drawing/2014/chart" uri="{C3380CC4-5D6E-409C-BE32-E72D297353CC}">
              <c16:uniqueId val="{00000000-BE2C-4D34-ADB8-9DABC1448D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110204</c:v>
                </c:pt>
                <c:pt idx="1">
                  <c:v>87174</c:v>
                </c:pt>
                <c:pt idx="2">
                  <c:v>64944</c:v>
                </c:pt>
                <c:pt idx="3">
                  <c:v>78240</c:v>
                </c:pt>
                <c:pt idx="4">
                  <c:v>61418</c:v>
                </c:pt>
              </c:numCache>
            </c:numRef>
          </c:val>
          <c:smooth val="0"/>
          <c:extLst xmlns:c16r2="http://schemas.microsoft.com/office/drawing/2015/06/chart">
            <c:ext xmlns:c16="http://schemas.microsoft.com/office/drawing/2014/chart" uri="{C3380CC4-5D6E-409C-BE32-E72D297353CC}">
              <c16:uniqueId val="{00000001-BE2C-4D34-ADB8-9DABC1448D77}"/>
            </c:ext>
          </c:extLst>
        </c:ser>
        <c:dLbls>
          <c:showLegendKey val="0"/>
          <c:showVal val="0"/>
          <c:showCatName val="0"/>
          <c:showSerName val="0"/>
          <c:showPercent val="0"/>
          <c:showBubbleSize val="0"/>
        </c:dLbls>
        <c:marker val="1"/>
        <c:smooth val="0"/>
        <c:axId val="229338192"/>
        <c:axId val="229335056"/>
      </c:lineChart>
      <c:catAx>
        <c:axId val="229338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335056"/>
        <c:crosses val="autoZero"/>
        <c:auto val="1"/>
        <c:lblAlgn val="ctr"/>
        <c:lblOffset val="100"/>
        <c:tickLblSkip val="1"/>
        <c:tickMarkSkip val="1"/>
        <c:noMultiLvlLbl val="0"/>
      </c:catAx>
      <c:valAx>
        <c:axId val="229335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33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4.93</c:v>
                </c:pt>
                <c:pt idx="1">
                  <c:v>3.71</c:v>
                </c:pt>
                <c:pt idx="2">
                  <c:v>3.72</c:v>
                </c:pt>
                <c:pt idx="3">
                  <c:v>3.39</c:v>
                </c:pt>
                <c:pt idx="4">
                  <c:v>3.89</c:v>
                </c:pt>
              </c:numCache>
            </c:numRef>
          </c:val>
          <c:extLst xmlns:c16r2="http://schemas.microsoft.com/office/drawing/2015/06/chart">
            <c:ext xmlns:c16="http://schemas.microsoft.com/office/drawing/2014/chart" uri="{C3380CC4-5D6E-409C-BE32-E72D297353CC}">
              <c16:uniqueId val="{00000000-A3FA-4892-B81B-3DEE9DF973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c:v>
                </c:pt>
                <c:pt idx="1">
                  <c:v>12.44</c:v>
                </c:pt>
                <c:pt idx="2">
                  <c:v>9.52</c:v>
                </c:pt>
                <c:pt idx="3">
                  <c:v>7.61</c:v>
                </c:pt>
                <c:pt idx="4">
                  <c:v>7.67</c:v>
                </c:pt>
              </c:numCache>
            </c:numRef>
          </c:val>
          <c:extLst xmlns:c16r2="http://schemas.microsoft.com/office/drawing/2015/06/chart">
            <c:ext xmlns:c16="http://schemas.microsoft.com/office/drawing/2014/chart" uri="{C3380CC4-5D6E-409C-BE32-E72D297353CC}">
              <c16:uniqueId val="{00000001-A3FA-4892-B81B-3DEE9DF97359}"/>
            </c:ext>
          </c:extLst>
        </c:ser>
        <c:dLbls>
          <c:showLegendKey val="0"/>
          <c:showVal val="0"/>
          <c:showCatName val="0"/>
          <c:showSerName val="0"/>
          <c:showPercent val="0"/>
          <c:showBubbleSize val="0"/>
        </c:dLbls>
        <c:gapWidth val="250"/>
        <c:overlap val="100"/>
        <c:axId val="229336232"/>
        <c:axId val="229337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c:v>
                </c:pt>
                <c:pt idx="1">
                  <c:v>1.26</c:v>
                </c:pt>
                <c:pt idx="2">
                  <c:v>-3.09</c:v>
                </c:pt>
                <c:pt idx="3">
                  <c:v>-2.04</c:v>
                </c:pt>
                <c:pt idx="4">
                  <c:v>0.56000000000000005</c:v>
                </c:pt>
              </c:numCache>
            </c:numRef>
          </c:val>
          <c:smooth val="0"/>
          <c:extLst xmlns:c16r2="http://schemas.microsoft.com/office/drawing/2015/06/chart">
            <c:ext xmlns:c16="http://schemas.microsoft.com/office/drawing/2014/chart" uri="{C3380CC4-5D6E-409C-BE32-E72D297353CC}">
              <c16:uniqueId val="{00000002-A3FA-4892-B81B-3DEE9DF97359}"/>
            </c:ext>
          </c:extLst>
        </c:ser>
        <c:dLbls>
          <c:showLegendKey val="0"/>
          <c:showVal val="0"/>
          <c:showCatName val="0"/>
          <c:showSerName val="0"/>
          <c:showPercent val="0"/>
          <c:showBubbleSize val="0"/>
        </c:dLbls>
        <c:marker val="1"/>
        <c:smooth val="0"/>
        <c:axId val="229336232"/>
        <c:axId val="229337800"/>
      </c:lineChart>
      <c:catAx>
        <c:axId val="22933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337800"/>
        <c:crosses val="autoZero"/>
        <c:auto val="1"/>
        <c:lblAlgn val="ctr"/>
        <c:lblOffset val="100"/>
        <c:tickLblSkip val="1"/>
        <c:tickMarkSkip val="1"/>
        <c:noMultiLvlLbl val="0"/>
      </c:catAx>
      <c:valAx>
        <c:axId val="229337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3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F94-49C6-89B4-1F16B52CFA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94-49C6-89B4-1F16B52CFAA8}"/>
            </c:ext>
          </c:extLst>
        </c:ser>
        <c:ser>
          <c:idx val="2"/>
          <c:order val="2"/>
          <c:tx>
            <c:strRef>
              <c:f>データシート!$A$29</c:f>
              <c:strCache>
                <c:ptCount val="1"/>
                <c:pt idx="0">
                  <c:v>白山市後期高齢者医療特別会計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F94-49C6-89B4-1F16B52CFAA8}"/>
            </c:ext>
          </c:extLst>
        </c:ser>
        <c:ser>
          <c:idx val="3"/>
          <c:order val="3"/>
          <c:tx>
            <c:strRef>
              <c:f>データシート!$A$30</c:f>
              <c:strCache>
                <c:ptCount val="1"/>
                <c:pt idx="0">
                  <c:v>白山市国民健康保険特別会計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0.44</c:v>
                </c:pt>
                <c:pt idx="2">
                  <c:v>#N/A</c:v>
                </c:pt>
                <c:pt idx="3">
                  <c:v>0.56000000000000005</c:v>
                </c:pt>
                <c:pt idx="4">
                  <c:v>#N/A</c:v>
                </c:pt>
                <c:pt idx="5">
                  <c:v>0.6</c:v>
                </c:pt>
                <c:pt idx="6">
                  <c:v>#N/A</c:v>
                </c:pt>
                <c:pt idx="7">
                  <c:v>0.74</c:v>
                </c:pt>
                <c:pt idx="8">
                  <c:v>#N/A</c:v>
                </c:pt>
                <c:pt idx="9">
                  <c:v>0.34</c:v>
                </c:pt>
              </c:numCache>
            </c:numRef>
          </c:val>
          <c:extLst xmlns:c16r2="http://schemas.microsoft.com/office/drawing/2015/06/chart">
            <c:ext xmlns:c16="http://schemas.microsoft.com/office/drawing/2014/chart" uri="{C3380CC4-5D6E-409C-BE32-E72D297353CC}">
              <c16:uniqueId val="{00000003-FF94-49C6-89B4-1F16B52CFAA8}"/>
            </c:ext>
          </c:extLst>
        </c:ser>
        <c:ser>
          <c:idx val="4"/>
          <c:order val="4"/>
          <c:tx>
            <c:strRef>
              <c:f>データシート!$A$31</c:f>
              <c:strCache>
                <c:ptCount val="1"/>
                <c:pt idx="0">
                  <c:v>白山市工業用水道事業会計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0.21</c:v>
                </c:pt>
                <c:pt idx="4">
                  <c:v>#N/A</c:v>
                </c:pt>
                <c:pt idx="5">
                  <c:v>0.25</c:v>
                </c:pt>
                <c:pt idx="6">
                  <c:v>#N/A</c:v>
                </c:pt>
                <c:pt idx="7">
                  <c:v>0.49</c:v>
                </c:pt>
                <c:pt idx="8">
                  <c:v>#N/A</c:v>
                </c:pt>
                <c:pt idx="9">
                  <c:v>0.69</c:v>
                </c:pt>
              </c:numCache>
            </c:numRef>
          </c:val>
          <c:extLst xmlns:c16r2="http://schemas.microsoft.com/office/drawing/2015/06/chart">
            <c:ext xmlns:c16="http://schemas.microsoft.com/office/drawing/2014/chart" uri="{C3380CC4-5D6E-409C-BE32-E72D297353CC}">
              <c16:uniqueId val="{00000004-FF94-49C6-89B4-1F16B52CFAA8}"/>
            </c:ext>
          </c:extLst>
        </c:ser>
        <c:ser>
          <c:idx val="5"/>
          <c:order val="5"/>
          <c:tx>
            <c:strRef>
              <c:f>データシート!$A$32</c:f>
              <c:strCache>
                <c:ptCount val="1"/>
                <c:pt idx="0">
                  <c:v>白山市工業団地造成事業特別会計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0.34</c:v>
                </c:pt>
                <c:pt idx="2">
                  <c:v>#N/A</c:v>
                </c:pt>
                <c:pt idx="3">
                  <c:v>0.34</c:v>
                </c:pt>
                <c:pt idx="4">
                  <c:v>#N/A</c:v>
                </c:pt>
                <c:pt idx="5">
                  <c:v>0</c:v>
                </c:pt>
                <c:pt idx="6">
                  <c:v>#N/A</c:v>
                </c:pt>
                <c:pt idx="7">
                  <c:v>0</c:v>
                </c:pt>
                <c:pt idx="8">
                  <c:v>#N/A</c:v>
                </c:pt>
                <c:pt idx="9">
                  <c:v>0.83</c:v>
                </c:pt>
              </c:numCache>
            </c:numRef>
          </c:val>
          <c:extLst xmlns:c16r2="http://schemas.microsoft.com/office/drawing/2015/06/chart">
            <c:ext xmlns:c16="http://schemas.microsoft.com/office/drawing/2014/chart" uri="{C3380CC4-5D6E-409C-BE32-E72D297353CC}">
              <c16:uniqueId val="{00000005-FF94-49C6-89B4-1F16B52CFAA8}"/>
            </c:ext>
          </c:extLst>
        </c:ser>
        <c:ser>
          <c:idx val="6"/>
          <c:order val="6"/>
          <c:tx>
            <c:strRef>
              <c:f>データシート!$A$33</c:f>
              <c:strCache>
                <c:ptCount val="1"/>
                <c:pt idx="0">
                  <c:v>白山市介護保険特別会計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0.35</c:v>
                </c:pt>
                <c:pt idx="2">
                  <c:v>#N/A</c:v>
                </c:pt>
                <c:pt idx="3">
                  <c:v>0.94</c:v>
                </c:pt>
                <c:pt idx="4">
                  <c:v>#N/A</c:v>
                </c:pt>
                <c:pt idx="5">
                  <c:v>1.05</c:v>
                </c:pt>
                <c:pt idx="6">
                  <c:v>#N/A</c:v>
                </c:pt>
                <c:pt idx="7">
                  <c:v>1.31</c:v>
                </c:pt>
                <c:pt idx="8">
                  <c:v>#N/A</c:v>
                </c:pt>
                <c:pt idx="9">
                  <c:v>1.07</c:v>
                </c:pt>
              </c:numCache>
            </c:numRef>
          </c:val>
          <c:extLst xmlns:c16r2="http://schemas.microsoft.com/office/drawing/2015/06/chart">
            <c:ext xmlns:c16="http://schemas.microsoft.com/office/drawing/2014/chart" uri="{C3380CC4-5D6E-409C-BE32-E72D297353CC}">
              <c16:uniqueId val="{00000006-FF94-49C6-89B4-1F16B52CFAA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4.93</c:v>
                </c:pt>
                <c:pt idx="2">
                  <c:v>#N/A</c:v>
                </c:pt>
                <c:pt idx="3">
                  <c:v>3.7</c:v>
                </c:pt>
                <c:pt idx="4">
                  <c:v>#N/A</c:v>
                </c:pt>
                <c:pt idx="5">
                  <c:v>3.71</c:v>
                </c:pt>
                <c:pt idx="6">
                  <c:v>#N/A</c:v>
                </c:pt>
                <c:pt idx="7">
                  <c:v>3.39</c:v>
                </c:pt>
                <c:pt idx="8">
                  <c:v>#N/A</c:v>
                </c:pt>
                <c:pt idx="9">
                  <c:v>3.88</c:v>
                </c:pt>
              </c:numCache>
            </c:numRef>
          </c:val>
          <c:extLst xmlns:c16r2="http://schemas.microsoft.com/office/drawing/2015/06/chart">
            <c:ext xmlns:c16="http://schemas.microsoft.com/office/drawing/2014/chart" uri="{C3380CC4-5D6E-409C-BE32-E72D297353CC}">
              <c16:uniqueId val="{00000007-FF94-49C6-89B4-1F16B52CFAA8}"/>
            </c:ext>
          </c:extLst>
        </c:ser>
        <c:ser>
          <c:idx val="8"/>
          <c:order val="8"/>
          <c:tx>
            <c:strRef>
              <c:f>データシート!$A$35</c:f>
              <c:strCache>
                <c:ptCount val="1"/>
                <c:pt idx="0">
                  <c:v>白山市水道事業会計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4.34</c:v>
                </c:pt>
                <c:pt idx="2">
                  <c:v>#N/A</c:v>
                </c:pt>
                <c:pt idx="3">
                  <c:v>4.8499999999999996</c:v>
                </c:pt>
                <c:pt idx="4">
                  <c:v>#N/A</c:v>
                </c:pt>
                <c:pt idx="5">
                  <c:v>5.13</c:v>
                </c:pt>
                <c:pt idx="6">
                  <c:v>#N/A</c:v>
                </c:pt>
                <c:pt idx="7">
                  <c:v>4.3899999999999997</c:v>
                </c:pt>
                <c:pt idx="8">
                  <c:v>#N/A</c:v>
                </c:pt>
                <c:pt idx="9">
                  <c:v>4.5199999999999996</c:v>
                </c:pt>
              </c:numCache>
            </c:numRef>
          </c:val>
          <c:extLst xmlns:c16r2="http://schemas.microsoft.com/office/drawing/2015/06/chart">
            <c:ext xmlns:c16="http://schemas.microsoft.com/office/drawing/2014/chart" uri="{C3380CC4-5D6E-409C-BE32-E72D297353CC}">
              <c16:uniqueId val="{00000008-FF94-49C6-89B4-1F16B52CFAA8}"/>
            </c:ext>
          </c:extLst>
        </c:ser>
        <c:ser>
          <c:idx val="9"/>
          <c:order val="9"/>
          <c:tx>
            <c:strRef>
              <c:f>データシート!$A$36</c:f>
              <c:strCache>
                <c:ptCount val="1"/>
                <c:pt idx="0">
                  <c:v>白山市下水道事業会計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4.4800000000000004</c:v>
                </c:pt>
                <c:pt idx="2">
                  <c:v>#N/A</c:v>
                </c:pt>
                <c:pt idx="3">
                  <c:v>4.67</c:v>
                </c:pt>
                <c:pt idx="4">
                  <c:v>#N/A</c:v>
                </c:pt>
                <c:pt idx="5">
                  <c:v>5.37</c:v>
                </c:pt>
                <c:pt idx="6">
                  <c:v>#N/A</c:v>
                </c:pt>
                <c:pt idx="7">
                  <c:v>5.77</c:v>
                </c:pt>
                <c:pt idx="8">
                  <c:v>#N/A</c:v>
                </c:pt>
                <c:pt idx="9">
                  <c:v>6.19</c:v>
                </c:pt>
              </c:numCache>
            </c:numRef>
          </c:val>
          <c:extLst xmlns:c16r2="http://schemas.microsoft.com/office/drawing/2015/06/chart">
            <c:ext xmlns:c16="http://schemas.microsoft.com/office/drawing/2014/chart" uri="{C3380CC4-5D6E-409C-BE32-E72D297353CC}">
              <c16:uniqueId val="{00000009-FF94-49C6-89B4-1F16B52CFAA8}"/>
            </c:ext>
          </c:extLst>
        </c:ser>
        <c:dLbls>
          <c:showLegendKey val="0"/>
          <c:showVal val="0"/>
          <c:showCatName val="0"/>
          <c:showSerName val="0"/>
          <c:showPercent val="0"/>
          <c:showBubbleSize val="0"/>
        </c:dLbls>
        <c:gapWidth val="150"/>
        <c:overlap val="100"/>
        <c:axId val="229335840"/>
        <c:axId val="229336624"/>
      </c:barChart>
      <c:catAx>
        <c:axId val="2293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336624"/>
        <c:crosses val="autoZero"/>
        <c:auto val="1"/>
        <c:lblAlgn val="ctr"/>
        <c:lblOffset val="100"/>
        <c:tickLblSkip val="1"/>
        <c:tickMarkSkip val="1"/>
        <c:noMultiLvlLbl val="0"/>
      </c:catAx>
      <c:valAx>
        <c:axId val="22933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3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7520</c:v>
                </c:pt>
                <c:pt idx="5">
                  <c:v>7218</c:v>
                </c:pt>
                <c:pt idx="8">
                  <c:v>7443</c:v>
                </c:pt>
                <c:pt idx="11">
                  <c:v>7250</c:v>
                </c:pt>
                <c:pt idx="14">
                  <c:v>7292</c:v>
                </c:pt>
              </c:numCache>
            </c:numRef>
          </c:val>
          <c:extLst xmlns:c16r2="http://schemas.microsoft.com/office/drawing/2015/06/chart">
            <c:ext xmlns:c16="http://schemas.microsoft.com/office/drawing/2014/chart" uri="{C3380CC4-5D6E-409C-BE32-E72D297353CC}">
              <c16:uniqueId val="{00000000-E9B3-4483-ADAE-9C49B12C11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9B3-4483-ADAE-9C49B12C11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8</c:v>
                </c:pt>
                <c:pt idx="6">
                  <c:v>8</c:v>
                </c:pt>
                <c:pt idx="9">
                  <c:v>8</c:v>
                </c:pt>
                <c:pt idx="12">
                  <c:v>8</c:v>
                </c:pt>
              </c:numCache>
            </c:numRef>
          </c:val>
          <c:extLst xmlns:c16r2="http://schemas.microsoft.com/office/drawing/2015/06/chart">
            <c:ext xmlns:c16="http://schemas.microsoft.com/office/drawing/2014/chart" uri="{C3380CC4-5D6E-409C-BE32-E72D297353CC}">
              <c16:uniqueId val="{00000002-E9B3-4483-ADAE-9C49B12C11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857</c:v>
                </c:pt>
                <c:pt idx="3">
                  <c:v>789</c:v>
                </c:pt>
                <c:pt idx="6">
                  <c:v>817</c:v>
                </c:pt>
                <c:pt idx="9">
                  <c:v>854</c:v>
                </c:pt>
                <c:pt idx="12">
                  <c:v>866</c:v>
                </c:pt>
              </c:numCache>
            </c:numRef>
          </c:val>
          <c:extLst xmlns:c16r2="http://schemas.microsoft.com/office/drawing/2015/06/chart">
            <c:ext xmlns:c16="http://schemas.microsoft.com/office/drawing/2014/chart" uri="{C3380CC4-5D6E-409C-BE32-E72D297353CC}">
              <c16:uniqueId val="{00000003-E9B3-4483-ADAE-9C49B12C11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1862</c:v>
                </c:pt>
                <c:pt idx="3">
                  <c:v>1712</c:v>
                </c:pt>
                <c:pt idx="6">
                  <c:v>1669</c:v>
                </c:pt>
                <c:pt idx="9">
                  <c:v>1575</c:v>
                </c:pt>
                <c:pt idx="12">
                  <c:v>1586</c:v>
                </c:pt>
              </c:numCache>
            </c:numRef>
          </c:val>
          <c:extLst xmlns:c16r2="http://schemas.microsoft.com/office/drawing/2015/06/chart">
            <c:ext xmlns:c16="http://schemas.microsoft.com/office/drawing/2014/chart" uri="{C3380CC4-5D6E-409C-BE32-E72D297353CC}">
              <c16:uniqueId val="{00000004-E9B3-4483-ADAE-9C49B12C11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B3-4483-ADAE-9C49B12C11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9B3-4483-ADAE-9C49B12C11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7530</c:v>
                </c:pt>
                <c:pt idx="3">
                  <c:v>7232</c:v>
                </c:pt>
                <c:pt idx="6">
                  <c:v>7550</c:v>
                </c:pt>
                <c:pt idx="9">
                  <c:v>7448</c:v>
                </c:pt>
                <c:pt idx="12">
                  <c:v>7473</c:v>
                </c:pt>
              </c:numCache>
            </c:numRef>
          </c:val>
          <c:extLst xmlns:c16r2="http://schemas.microsoft.com/office/drawing/2015/06/chart">
            <c:ext xmlns:c16="http://schemas.microsoft.com/office/drawing/2014/chart" uri="{C3380CC4-5D6E-409C-BE32-E72D297353CC}">
              <c16:uniqueId val="{00000007-E9B3-4483-ADAE-9C49B12C1109}"/>
            </c:ext>
          </c:extLst>
        </c:ser>
        <c:dLbls>
          <c:showLegendKey val="0"/>
          <c:showVal val="0"/>
          <c:showCatName val="0"/>
          <c:showSerName val="0"/>
          <c:showPercent val="0"/>
          <c:showBubbleSize val="0"/>
        </c:dLbls>
        <c:gapWidth val="100"/>
        <c:overlap val="100"/>
        <c:axId val="407572992"/>
        <c:axId val="40757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2731</c:v>
                </c:pt>
                <c:pt idx="2">
                  <c:v>#N/A</c:v>
                </c:pt>
                <c:pt idx="3">
                  <c:v>#N/A</c:v>
                </c:pt>
                <c:pt idx="4">
                  <c:v>2523</c:v>
                </c:pt>
                <c:pt idx="5">
                  <c:v>#N/A</c:v>
                </c:pt>
                <c:pt idx="6">
                  <c:v>#N/A</c:v>
                </c:pt>
                <c:pt idx="7">
                  <c:v>2601</c:v>
                </c:pt>
                <c:pt idx="8">
                  <c:v>#N/A</c:v>
                </c:pt>
                <c:pt idx="9">
                  <c:v>#N/A</c:v>
                </c:pt>
                <c:pt idx="10">
                  <c:v>2635</c:v>
                </c:pt>
                <c:pt idx="11">
                  <c:v>#N/A</c:v>
                </c:pt>
                <c:pt idx="12">
                  <c:v>#N/A</c:v>
                </c:pt>
                <c:pt idx="13">
                  <c:v>2641</c:v>
                </c:pt>
                <c:pt idx="14">
                  <c:v>#N/A</c:v>
                </c:pt>
              </c:numCache>
            </c:numRef>
          </c:val>
          <c:smooth val="0"/>
          <c:extLst xmlns:c16r2="http://schemas.microsoft.com/office/drawing/2015/06/chart">
            <c:ext xmlns:c16="http://schemas.microsoft.com/office/drawing/2014/chart" uri="{C3380CC4-5D6E-409C-BE32-E72D297353CC}">
              <c16:uniqueId val="{00000008-E9B3-4483-ADAE-9C49B12C1109}"/>
            </c:ext>
          </c:extLst>
        </c:ser>
        <c:dLbls>
          <c:showLegendKey val="0"/>
          <c:showVal val="0"/>
          <c:showCatName val="0"/>
          <c:showSerName val="0"/>
          <c:showPercent val="0"/>
          <c:showBubbleSize val="0"/>
        </c:dLbls>
        <c:marker val="1"/>
        <c:smooth val="0"/>
        <c:axId val="407572992"/>
        <c:axId val="407574560"/>
      </c:lineChart>
      <c:catAx>
        <c:axId val="40757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574560"/>
        <c:crosses val="autoZero"/>
        <c:auto val="1"/>
        <c:lblAlgn val="ctr"/>
        <c:lblOffset val="100"/>
        <c:tickLblSkip val="1"/>
        <c:tickMarkSkip val="1"/>
        <c:noMultiLvlLbl val="0"/>
      </c:catAx>
      <c:valAx>
        <c:axId val="40757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57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87129</c:v>
                </c:pt>
                <c:pt idx="5">
                  <c:v>87799</c:v>
                </c:pt>
                <c:pt idx="8">
                  <c:v>86488</c:v>
                </c:pt>
                <c:pt idx="11">
                  <c:v>84903</c:v>
                </c:pt>
                <c:pt idx="14">
                  <c:v>82474</c:v>
                </c:pt>
              </c:numCache>
            </c:numRef>
          </c:val>
          <c:extLst xmlns:c16r2="http://schemas.microsoft.com/office/drawing/2015/06/chart">
            <c:ext xmlns:c16="http://schemas.microsoft.com/office/drawing/2014/chart" uri="{C3380CC4-5D6E-409C-BE32-E72D297353CC}">
              <c16:uniqueId val="{00000000-3303-4B3D-B3FD-F549494020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9585</c:v>
                </c:pt>
                <c:pt idx="5">
                  <c:v>9379</c:v>
                </c:pt>
                <c:pt idx="8">
                  <c:v>9358</c:v>
                </c:pt>
                <c:pt idx="11">
                  <c:v>9267</c:v>
                </c:pt>
                <c:pt idx="14">
                  <c:v>9113</c:v>
                </c:pt>
              </c:numCache>
            </c:numRef>
          </c:val>
          <c:extLst xmlns:c16r2="http://schemas.microsoft.com/office/drawing/2015/06/chart">
            <c:ext xmlns:c16="http://schemas.microsoft.com/office/drawing/2014/chart" uri="{C3380CC4-5D6E-409C-BE32-E72D297353CC}">
              <c16:uniqueId val="{00000001-3303-4B3D-B3FD-F549494020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4304</c:v>
                </c:pt>
                <c:pt idx="5">
                  <c:v>5222</c:v>
                </c:pt>
                <c:pt idx="8">
                  <c:v>4881</c:v>
                </c:pt>
                <c:pt idx="11">
                  <c:v>4796</c:v>
                </c:pt>
                <c:pt idx="14">
                  <c:v>5092</c:v>
                </c:pt>
              </c:numCache>
            </c:numRef>
          </c:val>
          <c:extLst xmlns:c16r2="http://schemas.microsoft.com/office/drawing/2015/06/chart">
            <c:ext xmlns:c16="http://schemas.microsoft.com/office/drawing/2014/chart" uri="{C3380CC4-5D6E-409C-BE32-E72D297353CC}">
              <c16:uniqueId val="{00000002-3303-4B3D-B3FD-F549494020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303-4B3D-B3FD-F549494020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303-4B3D-B3FD-F549494020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691</c:v>
                </c:pt>
                <c:pt idx="3">
                  <c:v>664</c:v>
                </c:pt>
                <c:pt idx="6">
                  <c:v>741</c:v>
                </c:pt>
                <c:pt idx="9">
                  <c:v>737</c:v>
                </c:pt>
                <c:pt idx="12">
                  <c:v>711</c:v>
                </c:pt>
              </c:numCache>
            </c:numRef>
          </c:val>
          <c:extLst xmlns:c16r2="http://schemas.microsoft.com/office/drawing/2015/06/chart">
            <c:ext xmlns:c16="http://schemas.microsoft.com/office/drawing/2014/chart" uri="{C3380CC4-5D6E-409C-BE32-E72D297353CC}">
              <c16:uniqueId val="{00000005-3303-4B3D-B3FD-F549494020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7800</c:v>
                </c:pt>
                <c:pt idx="3">
                  <c:v>7053</c:v>
                </c:pt>
                <c:pt idx="6">
                  <c:v>7023</c:v>
                </c:pt>
                <c:pt idx="9">
                  <c:v>7003</c:v>
                </c:pt>
                <c:pt idx="12">
                  <c:v>6645</c:v>
                </c:pt>
              </c:numCache>
            </c:numRef>
          </c:val>
          <c:extLst xmlns:c16r2="http://schemas.microsoft.com/office/drawing/2015/06/chart">
            <c:ext xmlns:c16="http://schemas.microsoft.com/office/drawing/2014/chart" uri="{C3380CC4-5D6E-409C-BE32-E72D297353CC}">
              <c16:uniqueId val="{00000006-3303-4B3D-B3FD-F549494020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7769</c:v>
                </c:pt>
                <c:pt idx="3">
                  <c:v>8372</c:v>
                </c:pt>
                <c:pt idx="6">
                  <c:v>9096</c:v>
                </c:pt>
                <c:pt idx="9">
                  <c:v>9426</c:v>
                </c:pt>
                <c:pt idx="12">
                  <c:v>9952</c:v>
                </c:pt>
              </c:numCache>
            </c:numRef>
          </c:val>
          <c:extLst xmlns:c16r2="http://schemas.microsoft.com/office/drawing/2015/06/chart">
            <c:ext xmlns:c16="http://schemas.microsoft.com/office/drawing/2014/chart" uri="{C3380CC4-5D6E-409C-BE32-E72D297353CC}">
              <c16:uniqueId val="{00000007-3303-4B3D-B3FD-F549494020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29605</c:v>
                </c:pt>
                <c:pt idx="3">
                  <c:v>28281</c:v>
                </c:pt>
                <c:pt idx="6">
                  <c:v>26723</c:v>
                </c:pt>
                <c:pt idx="9">
                  <c:v>24909</c:v>
                </c:pt>
                <c:pt idx="12">
                  <c:v>23811</c:v>
                </c:pt>
              </c:numCache>
            </c:numRef>
          </c:val>
          <c:extLst xmlns:c16r2="http://schemas.microsoft.com/office/drawing/2015/06/chart">
            <c:ext xmlns:c16="http://schemas.microsoft.com/office/drawing/2014/chart" uri="{C3380CC4-5D6E-409C-BE32-E72D297353CC}">
              <c16:uniqueId val="{00000008-3303-4B3D-B3FD-F549494020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809</c:v>
                </c:pt>
                <c:pt idx="3">
                  <c:v>713</c:v>
                </c:pt>
                <c:pt idx="6">
                  <c:v>607</c:v>
                </c:pt>
                <c:pt idx="9">
                  <c:v>502</c:v>
                </c:pt>
                <c:pt idx="12">
                  <c:v>429</c:v>
                </c:pt>
              </c:numCache>
            </c:numRef>
          </c:val>
          <c:extLst xmlns:c16r2="http://schemas.microsoft.com/office/drawing/2015/06/chart">
            <c:ext xmlns:c16="http://schemas.microsoft.com/office/drawing/2014/chart" uri="{C3380CC4-5D6E-409C-BE32-E72D297353CC}">
              <c16:uniqueId val="{00000009-3303-4B3D-B3FD-F549494020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86675</c:v>
                </c:pt>
                <c:pt idx="3">
                  <c:v>87658</c:v>
                </c:pt>
                <c:pt idx="6">
                  <c:v>86622</c:v>
                </c:pt>
                <c:pt idx="9">
                  <c:v>86416</c:v>
                </c:pt>
                <c:pt idx="12">
                  <c:v>84720</c:v>
                </c:pt>
              </c:numCache>
            </c:numRef>
          </c:val>
          <c:extLst xmlns:c16r2="http://schemas.microsoft.com/office/drawing/2015/06/chart">
            <c:ext xmlns:c16="http://schemas.microsoft.com/office/drawing/2014/chart" uri="{C3380CC4-5D6E-409C-BE32-E72D297353CC}">
              <c16:uniqueId val="{0000000A-3303-4B3D-B3FD-F54949402053}"/>
            </c:ext>
          </c:extLst>
        </c:ser>
        <c:dLbls>
          <c:showLegendKey val="0"/>
          <c:showVal val="0"/>
          <c:showCatName val="0"/>
          <c:showSerName val="0"/>
          <c:showPercent val="0"/>
          <c:showBubbleSize val="0"/>
        </c:dLbls>
        <c:gapWidth val="100"/>
        <c:overlap val="100"/>
        <c:axId val="407577304"/>
        <c:axId val="407578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32332</c:v>
                </c:pt>
                <c:pt idx="2">
                  <c:v>#N/A</c:v>
                </c:pt>
                <c:pt idx="3">
                  <c:v>#N/A</c:v>
                </c:pt>
                <c:pt idx="4">
                  <c:v>30342</c:v>
                </c:pt>
                <c:pt idx="5">
                  <c:v>#N/A</c:v>
                </c:pt>
                <c:pt idx="6">
                  <c:v>#N/A</c:v>
                </c:pt>
                <c:pt idx="7">
                  <c:v>30085</c:v>
                </c:pt>
                <c:pt idx="8">
                  <c:v>#N/A</c:v>
                </c:pt>
                <c:pt idx="9">
                  <c:v>#N/A</c:v>
                </c:pt>
                <c:pt idx="10">
                  <c:v>30026</c:v>
                </c:pt>
                <c:pt idx="11">
                  <c:v>#N/A</c:v>
                </c:pt>
                <c:pt idx="12">
                  <c:v>#N/A</c:v>
                </c:pt>
                <c:pt idx="13">
                  <c:v>29588</c:v>
                </c:pt>
                <c:pt idx="14">
                  <c:v>#N/A</c:v>
                </c:pt>
              </c:numCache>
            </c:numRef>
          </c:val>
          <c:smooth val="0"/>
          <c:extLst xmlns:c16r2="http://schemas.microsoft.com/office/drawing/2015/06/chart">
            <c:ext xmlns:c16="http://schemas.microsoft.com/office/drawing/2014/chart" uri="{C3380CC4-5D6E-409C-BE32-E72D297353CC}">
              <c16:uniqueId val="{0000000B-3303-4B3D-B3FD-F54949402053}"/>
            </c:ext>
          </c:extLst>
        </c:ser>
        <c:dLbls>
          <c:showLegendKey val="0"/>
          <c:showVal val="0"/>
          <c:showCatName val="0"/>
          <c:showSerName val="0"/>
          <c:showPercent val="0"/>
          <c:showBubbleSize val="0"/>
        </c:dLbls>
        <c:marker val="1"/>
        <c:smooth val="0"/>
        <c:axId val="407577304"/>
        <c:axId val="407578872"/>
      </c:lineChart>
      <c:catAx>
        <c:axId val="40757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578872"/>
        <c:crosses val="autoZero"/>
        <c:auto val="1"/>
        <c:lblAlgn val="ctr"/>
        <c:lblOffset val="100"/>
        <c:tickLblSkip val="1"/>
        <c:tickMarkSkip val="1"/>
        <c:noMultiLvlLbl val="0"/>
      </c:catAx>
      <c:valAx>
        <c:axId val="407578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57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2863</c:v>
                </c:pt>
                <c:pt idx="1">
                  <c:v>2323</c:v>
                </c:pt>
                <c:pt idx="2">
                  <c:v>2342</c:v>
                </c:pt>
              </c:numCache>
            </c:numRef>
          </c:val>
          <c:extLst xmlns:c16r2="http://schemas.microsoft.com/office/drawing/2015/06/chart">
            <c:ext xmlns:c16="http://schemas.microsoft.com/office/drawing/2014/chart" uri="{C3380CC4-5D6E-409C-BE32-E72D297353CC}">
              <c16:uniqueId val="{00000000-A8DF-4323-BD53-9919507BDF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458</c:v>
                </c:pt>
                <c:pt idx="1">
                  <c:v>154</c:v>
                </c:pt>
                <c:pt idx="2">
                  <c:v>154</c:v>
                </c:pt>
              </c:numCache>
            </c:numRef>
          </c:val>
          <c:extLst xmlns:c16r2="http://schemas.microsoft.com/office/drawing/2015/06/chart">
            <c:ext xmlns:c16="http://schemas.microsoft.com/office/drawing/2014/chart" uri="{C3380CC4-5D6E-409C-BE32-E72D297353CC}">
              <c16:uniqueId val="{00000001-A8DF-4323-BD53-9919507BDF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4322</c:v>
                </c:pt>
                <c:pt idx="1">
                  <c:v>4472</c:v>
                </c:pt>
                <c:pt idx="2">
                  <c:v>4438</c:v>
                </c:pt>
              </c:numCache>
            </c:numRef>
          </c:val>
          <c:extLst xmlns:c16r2="http://schemas.microsoft.com/office/drawing/2015/06/chart">
            <c:ext xmlns:c16="http://schemas.microsoft.com/office/drawing/2014/chart" uri="{C3380CC4-5D6E-409C-BE32-E72D297353CC}">
              <c16:uniqueId val="{00000002-A8DF-4323-BD53-9919507BDF6E}"/>
            </c:ext>
          </c:extLst>
        </c:ser>
        <c:dLbls>
          <c:showLegendKey val="0"/>
          <c:showVal val="0"/>
          <c:showCatName val="0"/>
          <c:showSerName val="0"/>
          <c:showPercent val="0"/>
          <c:showBubbleSize val="0"/>
        </c:dLbls>
        <c:gapWidth val="120"/>
        <c:overlap val="100"/>
        <c:axId val="407576128"/>
        <c:axId val="407574952"/>
      </c:barChart>
      <c:catAx>
        <c:axId val="40757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574952"/>
        <c:crosses val="autoZero"/>
        <c:auto val="1"/>
        <c:lblAlgn val="ctr"/>
        <c:lblOffset val="100"/>
        <c:tickLblSkip val="1"/>
        <c:tickMarkSkip val="1"/>
        <c:noMultiLvlLbl val="0"/>
      </c:catAx>
      <c:valAx>
        <c:axId val="407574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57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F4-42E2-A3FE-55C863246FF2}"/>
                </c:ext>
                <c:ext xmlns:c15="http://schemas.microsoft.com/office/drawing/2012/chart" uri="{CE6537A1-D6FC-4f65-9D91-7224C49458BB}">
                  <c15:dlblFieldTable>
                    <c15:dlblFTEntry>
                      <c15:txfldGUID>{5D444692-C049-4A11-A476-B2781F30C4FD}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F4-42E2-A3FE-55C863246FF2}"/>
                </c:ext>
                <c:ext xmlns:c15="http://schemas.microsoft.com/office/drawing/2012/chart" uri="{CE6537A1-D6FC-4f65-9D91-7224C49458BB}">
                  <c15:dlblFieldTable>
                    <c15:dlblFTEntry>
                      <c15:txfldGUID>{9DC21611-FD40-4459-97EF-3B40A54AE1F0}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F4-42E2-A3FE-55C863246FF2}"/>
                </c:ext>
                <c:ext xmlns:c15="http://schemas.microsoft.com/office/drawing/2012/chart" uri="{CE6537A1-D6FC-4f65-9D91-7224C49458BB}">
                  <c15:dlblFieldTable>
                    <c15:dlblFTEntry>
                      <c15:txfldGUID>{E0146F00-57FD-4731-9427-EE912DB701C0}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F4-42E2-A3FE-55C863246FF2}"/>
                </c:ext>
                <c:ext xmlns:c15="http://schemas.microsoft.com/office/drawing/2012/chart" uri="{CE6537A1-D6FC-4f65-9D91-7224C49458BB}">
                  <c15:dlblFieldTable>
                    <c15:dlblFTEntry>
                      <c15:txfldGUID>{26C79135-95B8-4328-A929-6BF797E4610E}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F4-42E2-A3FE-55C863246FF2}"/>
                </c:ext>
                <c:ext xmlns:c15="http://schemas.microsoft.com/office/drawing/2012/chart" uri="{CE6537A1-D6FC-4f65-9D91-7224C49458BB}">
                  <c15:dlblFieldTable>
                    <c15:dlblFTEntry>
                      <c15:txfldGUID>{4939996B-AE9B-489E-8680-E8F9C6CBD6E1}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F4-42E2-A3FE-55C863246FF2}"/>
                </c:ext>
                <c:ext xmlns:c15="http://schemas.microsoft.com/office/drawing/2012/chart" uri="{CE6537A1-D6FC-4f65-9D91-7224C49458BB}">
                  <c15:dlblFieldTable>
                    <c15:dlblFTEntry>
                      <c15:txfldGUID>{48D0F016-A904-400D-B0CA-DA8DE2F3E0F9}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F4-42E2-A3FE-55C863246FF2}"/>
                </c:ext>
                <c:ext xmlns:c15="http://schemas.microsoft.com/office/drawing/2012/chart" uri="{CE6537A1-D6FC-4f65-9D91-7224C49458BB}">
                  <c15:layout/>
                  <c15:dlblFieldTable>
                    <c15:dlblFTEntry>
                      <c15:txfldGUID>{D40B3B99-B897-434B-8749-B90C1CCB7284}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F4-42E2-A3FE-55C863246FF2}"/>
                </c:ext>
                <c:ext xmlns:c15="http://schemas.microsoft.com/office/drawing/2012/chart" uri="{CE6537A1-D6FC-4f65-9D91-7224C49458BB}">
                  <c15:layout/>
                  <c15:dlblFieldTable>
                    <c15:dlblFTEntry>
                      <c15:txfldGUID>{ECEA83EC-75F8-42F0-B2E3-7894D4D0ED30}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F4-42E2-A3FE-55C863246FF2}"/>
                </c:ext>
                <c:ext xmlns:c15="http://schemas.microsoft.com/office/drawing/2012/chart" uri="{CE6537A1-D6FC-4f65-9D91-7224C49458BB}">
                  <c15:layout/>
                  <c15:dlblFieldTable>
                    <c15:dlblFTEntry>
                      <c15:txfldGUID>{63B309A2-23D4-4D15-B680-11334211DC51}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55.9</c:v>
                </c:pt>
                <c:pt idx="24">
                  <c:v>57.9</c:v>
                </c:pt>
                <c:pt idx="32">
                  <c:v>59</c:v>
                </c:pt>
              </c:numCache>
            </c:numRef>
          </c:xVal>
          <c:yVal>
            <c:numRef>
              <c:f>公会計指標分析・財政指標組合せ分析表!$BP$51:$DC$51</c:f>
              <c:numCache>
                <c:formatCode>#,##0.0;"▲ "#,##0.0</c:formatCode>
                <c:ptCount val="40"/>
                <c:pt idx="16">
                  <c:v>128</c:v>
                </c:pt>
                <c:pt idx="24">
                  <c:v>125.3</c:v>
                </c:pt>
                <c:pt idx="32">
                  <c:v>124</c:v>
                </c:pt>
              </c:numCache>
            </c:numRef>
          </c:yVal>
          <c:smooth val="0"/>
          <c:extLst xmlns:c16r2="http://schemas.microsoft.com/office/drawing/2015/06/chart">
            <c:ext xmlns:c16="http://schemas.microsoft.com/office/drawing/2014/chart" uri="{C3380CC4-5D6E-409C-BE32-E72D297353CC}">
              <c16:uniqueId val="{00000009-98F4-42E2-A3FE-55C863246F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F4-42E2-A3FE-55C863246FF2}"/>
                </c:ext>
                <c:ext xmlns:c15="http://schemas.microsoft.com/office/drawing/2012/chart" uri="{CE6537A1-D6FC-4f65-9D91-7224C49458BB}">
                  <c15:dlblFieldTable>
                    <c15:dlblFTEntry>
                      <c15:txfldGUID>{334761FF-9B8C-43E9-8553-F300F0AFDE4C}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F4-42E2-A3FE-55C863246FF2}"/>
                </c:ext>
                <c:ext xmlns:c15="http://schemas.microsoft.com/office/drawing/2012/chart" uri="{CE6537A1-D6FC-4f65-9D91-7224C49458BB}">
                  <c15:dlblFieldTable>
                    <c15:dlblFTEntry>
                      <c15:txfldGUID>{9F9C3904-1769-4E9B-9CCC-B0242FD60211}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F4-42E2-A3FE-55C863246FF2}"/>
                </c:ext>
                <c:ext xmlns:c15="http://schemas.microsoft.com/office/drawing/2012/chart" uri="{CE6537A1-D6FC-4f65-9D91-7224C49458BB}">
                  <c15:dlblFieldTable>
                    <c15:dlblFTEntry>
                      <c15:txfldGUID>{B10B9CC4-3910-43E8-9DBB-95E673EB3771}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F4-42E2-A3FE-55C863246FF2}"/>
                </c:ext>
                <c:ext xmlns:c15="http://schemas.microsoft.com/office/drawing/2012/chart" uri="{CE6537A1-D6FC-4f65-9D91-7224C49458BB}">
                  <c15:dlblFieldTable>
                    <c15:dlblFTEntry>
                      <c15:txfldGUID>{9D690D78-5988-4427-B8A1-34A4D5BBAFD0}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F4-42E2-A3FE-55C863246FF2}"/>
                </c:ext>
                <c:ext xmlns:c15="http://schemas.microsoft.com/office/drawing/2012/chart" uri="{CE6537A1-D6FC-4f65-9D91-7224C49458BB}">
                  <c15:dlblFieldTable>
                    <c15:dlblFTEntry>
                      <c15:txfldGUID>{2C1BE2B5-B0CD-417D-A4A7-8CA43750FF28}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F4-42E2-A3FE-55C863246FF2}"/>
                </c:ext>
                <c:ext xmlns:c15="http://schemas.microsoft.com/office/drawing/2012/chart" uri="{CE6537A1-D6FC-4f65-9D91-7224C49458BB}">
                  <c15:dlblFieldTable>
                    <c15:dlblFTEntry>
                      <c15:txfldGUID>{E54C0D1F-E001-4805-8DEE-E6606FD8CAF8}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F4-42E2-A3FE-55C863246FF2}"/>
                </c:ext>
                <c:ext xmlns:c15="http://schemas.microsoft.com/office/drawing/2012/chart" uri="{CE6537A1-D6FC-4f65-9D91-7224C49458BB}">
                  <c15:layout/>
                  <c15:dlblFieldTable>
                    <c15:dlblFTEntry>
                      <c15:txfldGUID>{71DCBA9F-FE71-478B-882D-D405768CFF93}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F4-42E2-A3FE-55C863246FF2}"/>
                </c:ext>
                <c:ext xmlns:c15="http://schemas.microsoft.com/office/drawing/2012/chart" uri="{CE6537A1-D6FC-4f65-9D91-7224C49458BB}">
                  <c15:layout/>
                  <c15:dlblFieldTable>
                    <c15:dlblFTEntry>
                      <c15:txfldGUID>{99454F21-7677-4A67-AC2F-48B02741B2FF}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F4-42E2-A3FE-55C863246FF2}"/>
                </c:ext>
                <c:ext xmlns:c15="http://schemas.microsoft.com/office/drawing/2012/chart" uri="{CE6537A1-D6FC-4f65-9D91-7224C49458BB}">
                  <c15:layout/>
                  <c15:dlblFieldTable>
                    <c15:dlblFTEntry>
                      <c15:txfldGUID>{C9D18FBA-C5D6-4988-92B2-72DDA994C37B}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98F4-42E2-A3FE-55C863246FF2}"/>
            </c:ext>
          </c:extLst>
        </c:ser>
        <c:dLbls>
          <c:showLegendKey val="0"/>
          <c:showVal val="1"/>
          <c:showCatName val="0"/>
          <c:showSerName val="0"/>
          <c:showPercent val="0"/>
          <c:showBubbleSize val="0"/>
        </c:dLbls>
        <c:axId val="407571816"/>
        <c:axId val="407576912"/>
      </c:scatterChart>
      <c:valAx>
        <c:axId val="407571816"/>
        <c:scaling>
          <c:orientation val="minMax"/>
          <c:max val="60.6"/>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576912"/>
        <c:crosses val="autoZero"/>
        <c:crossBetween val="midCat"/>
      </c:valAx>
      <c:valAx>
        <c:axId val="407576912"/>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57181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1B-4AC2-A5E1-A2E6D9338570}"/>
                </c:ext>
                <c:ext xmlns:c15="http://schemas.microsoft.com/office/drawing/2012/chart" uri="{CE6537A1-D6FC-4f65-9D91-7224C49458BB}">
                  <c15:layout/>
                  <c15:dlblFieldTable>
                    <c15:dlblFTEntry>
                      <c15:txfldGUID>{7AB27CC2-BC9E-402A-B2B5-FD056CC96126}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1B-4AC2-A5E1-A2E6D9338570}"/>
                </c:ext>
                <c:ext xmlns:c15="http://schemas.microsoft.com/office/drawing/2012/chart" uri="{CE6537A1-D6FC-4f65-9D91-7224C49458BB}">
                  <c15:dlblFieldTable>
                    <c15:dlblFTEntry>
                      <c15:txfldGUID>{9BD98726-9F9C-4049-905D-6EF671D1D7C8}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1B-4AC2-A5E1-A2E6D9338570}"/>
                </c:ext>
                <c:ext xmlns:c15="http://schemas.microsoft.com/office/drawing/2012/chart" uri="{CE6537A1-D6FC-4f65-9D91-7224C49458BB}">
                  <c15:dlblFieldTable>
                    <c15:dlblFTEntry>
                      <c15:txfldGUID>{9CB213A8-30D9-4986-B52E-05823712ED33}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1B-4AC2-A5E1-A2E6D9338570}"/>
                </c:ext>
                <c:ext xmlns:c15="http://schemas.microsoft.com/office/drawing/2012/chart" uri="{CE6537A1-D6FC-4f65-9D91-7224C49458BB}">
                  <c15:dlblFieldTable>
                    <c15:dlblFTEntry>
                      <c15:txfldGUID>{F8085F97-1C95-4D87-B748-B5EE72093E41}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1B-4AC2-A5E1-A2E6D9338570}"/>
                </c:ext>
                <c:ext xmlns:c15="http://schemas.microsoft.com/office/drawing/2012/chart" uri="{CE6537A1-D6FC-4f65-9D91-7224C49458BB}">
                  <c15:dlblFieldTable>
                    <c15:dlblFTEntry>
                      <c15:txfldGUID>{33450ABA-8D47-41C6-9A86-DA877BBC5536}</c15:txfldGUID>
                      <c15:f>#REF!</c15:f>
                      <c15:dlblFieldTableCache>
                        <c:ptCount val="1"/>
                        <c:pt idx="0">
                          <c:v>#REF!</c:v>
                        </c:pt>
                      </c15:dlblFieldTableCache>
                    </c15:dlblFTEntry>
                  </c15:dlblFieldTable>
                  <c15:showDataLabelsRange val="0"/>
                </c:ext>
              </c:extLst>
            </c:dLbl>
            <c:dLbl>
              <c:idx val="8"/>
              <c:layout>
                <c:manualLayout>
                  <c:x val="-2.857138344406767E-2"/>
                  <c:y val="-9.10141878900505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1B-4AC2-A5E1-A2E6D9338570}"/>
                </c:ext>
                <c:ext xmlns:c15="http://schemas.microsoft.com/office/drawing/2012/chart" uri="{CE6537A1-D6FC-4f65-9D91-7224C49458BB}">
                  <c15:layout/>
                  <c15:dlblFieldTable>
                    <c15:dlblFTEntry>
                      <c15:txfldGUID>{750BC460-3E3D-453F-9BDE-A6DFB6044797}</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4824599794153727E-2"/>
                  <c:y val="-5.4787736479104494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1B-4AC2-A5E1-A2E6D9338570}"/>
                </c:ext>
                <c:ext xmlns:c15="http://schemas.microsoft.com/office/drawing/2012/chart" uri="{CE6537A1-D6FC-4f65-9D91-7224C49458BB}">
                  <c15:layout/>
                  <c15:dlblFieldTable>
                    <c15:dlblFTEntry>
                      <c15:txfldGUID>{893FDB4C-AFE4-4198-BAC8-D2889060EB2A}</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9.269374693045516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1B-4AC2-A5E1-A2E6D9338570}"/>
                </c:ext>
                <c:ext xmlns:c15="http://schemas.microsoft.com/office/drawing/2012/chart" uri="{CE6537A1-D6FC-4f65-9D91-7224C49458BB}">
                  <c15:layout/>
                  <c15:dlblFieldTable>
                    <c15:dlblFTEntry>
                      <c15:txfldGUID>{F6B7C42B-C0C6-4975-A568-C65850A56BBC}</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6.047936615140553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1B-4AC2-A5E1-A2E6D9338570}"/>
                </c:ext>
                <c:ext xmlns:c15="http://schemas.microsoft.com/office/drawing/2012/chart" uri="{CE6537A1-D6FC-4f65-9D91-7224C49458BB}">
                  <c15:layout/>
                  <c15:dlblFieldTable>
                    <c15:dlblFTEntry>
                      <c15:txfldGUID>{2C1D6C7E-FCB1-4BE1-90EB-09826F82A58A}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11.2</c:v>
                </c:pt>
                <c:pt idx="16">
                  <c:v>11</c:v>
                </c:pt>
                <c:pt idx="24">
                  <c:v>10.8</c:v>
                </c:pt>
                <c:pt idx="32">
                  <c:v>11</c:v>
                </c:pt>
              </c:numCache>
            </c:numRef>
          </c:xVal>
          <c:yVal>
            <c:numRef>
              <c:f>公会計指標分析・財政指標組合せ分析表!$BP$73:$DC$73</c:f>
              <c:numCache>
                <c:formatCode>#,##0.0;"▲ "#,##0.0</c:formatCode>
                <c:ptCount val="40"/>
                <c:pt idx="0">
                  <c:v>136.4</c:v>
                </c:pt>
                <c:pt idx="8">
                  <c:v>126.6</c:v>
                </c:pt>
                <c:pt idx="16">
                  <c:v>128</c:v>
                </c:pt>
                <c:pt idx="24">
                  <c:v>125.3</c:v>
                </c:pt>
                <c:pt idx="32">
                  <c:v>124</c:v>
                </c:pt>
              </c:numCache>
            </c:numRef>
          </c:yVal>
          <c:smooth val="0"/>
          <c:extLst xmlns:c16r2="http://schemas.microsoft.com/office/drawing/2015/06/chart">
            <c:ext xmlns:c16="http://schemas.microsoft.com/office/drawing/2014/chart" uri="{C3380CC4-5D6E-409C-BE32-E72D297353CC}">
              <c16:uniqueId val="{00000009-551B-4AC2-A5E1-A2E6D93385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1B-4AC2-A5E1-A2E6D9338570}"/>
                </c:ext>
                <c:ext xmlns:c15="http://schemas.microsoft.com/office/drawing/2012/chart" uri="{CE6537A1-D6FC-4f65-9D91-7224C49458BB}">
                  <c15:layout/>
                  <c15:dlblFieldTable>
                    <c15:dlblFTEntry>
                      <c15:txfldGUID>{BB5B552D-207E-4D28-98D8-1AB84883DC3E}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1B-4AC2-A5E1-A2E6D9338570}"/>
                </c:ext>
                <c:ext xmlns:c15="http://schemas.microsoft.com/office/drawing/2012/chart" uri="{CE6537A1-D6FC-4f65-9D91-7224C49458BB}">
                  <c15:dlblFieldTable>
                    <c15:dlblFTEntry>
                      <c15:txfldGUID>{7B7B2661-6880-4AA0-B417-C76D9A8A18C9}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1B-4AC2-A5E1-A2E6D9338570}"/>
                </c:ext>
                <c:ext xmlns:c15="http://schemas.microsoft.com/office/drawing/2012/chart" uri="{CE6537A1-D6FC-4f65-9D91-7224C49458BB}">
                  <c15:dlblFieldTable>
                    <c15:dlblFTEntry>
                      <c15:txfldGUID>{4156C667-3F22-4612-AD4E-F121E0595A0B}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1B-4AC2-A5E1-A2E6D9338570}"/>
                </c:ext>
                <c:ext xmlns:c15="http://schemas.microsoft.com/office/drawing/2012/chart" uri="{CE6537A1-D6FC-4f65-9D91-7224C49458BB}">
                  <c15:dlblFieldTable>
                    <c15:dlblFTEntry>
                      <c15:txfldGUID>{DF9199D8-B5E5-4E8E-BD91-39CCB9E0247D}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1B-4AC2-A5E1-A2E6D9338570}"/>
                </c:ext>
                <c:ext xmlns:c15="http://schemas.microsoft.com/office/drawing/2012/chart" uri="{CE6537A1-D6FC-4f65-9D91-7224C49458BB}">
                  <c15:dlblFieldTable>
                    <c15:dlblFTEntry>
                      <c15:txfldGUID>{844F245D-FFAC-4EB2-8FB4-8A0F9F5DF998}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1B-4AC2-A5E1-A2E6D9338570}"/>
                </c:ext>
                <c:ext xmlns:c15="http://schemas.microsoft.com/office/drawing/2012/chart" uri="{CE6537A1-D6FC-4f65-9D91-7224C49458BB}">
                  <c15:layout/>
                  <c15:dlblFieldTable>
                    <c15:dlblFTEntry>
                      <c15:txfldGUID>{055C3F54-A9C9-4F7E-85E3-E9ED4D5F951C}</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1B-4AC2-A5E1-A2E6D9338570}"/>
                </c:ext>
                <c:ext xmlns:c15="http://schemas.microsoft.com/office/drawing/2012/chart" uri="{CE6537A1-D6FC-4f65-9D91-7224C49458BB}">
                  <c15:layout/>
                  <c15:dlblFieldTable>
                    <c15:dlblFTEntry>
                      <c15:txfldGUID>{8F7A3ABB-93AC-45DE-A286-37DE274BEB17}</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1B-4AC2-A5E1-A2E6D9338570}"/>
                </c:ext>
                <c:ext xmlns:c15="http://schemas.microsoft.com/office/drawing/2012/chart" uri="{CE6537A1-D6FC-4f65-9D91-7224C49458BB}">
                  <c15:layout/>
                  <c15:dlblFieldTable>
                    <c15:dlblFTEntry>
                      <c15:txfldGUID>{449D0E4E-D0FE-4ED6-A042-61581FE9181E}</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1B-4AC2-A5E1-A2E6D9338570}"/>
                </c:ext>
                <c:ext xmlns:c15="http://schemas.microsoft.com/office/drawing/2012/chart" uri="{CE6537A1-D6FC-4f65-9D91-7224C49458BB}">
                  <c15:layout/>
                  <c15:dlblFieldTable>
                    <c15:dlblFTEntry>
                      <c15:txfldGUID>{C697BD5A-3D35-4F8D-BE92-F6DF1F2676B8}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551B-4AC2-A5E1-A2E6D9338570}"/>
            </c:ext>
          </c:extLst>
        </c:ser>
        <c:dLbls>
          <c:showLegendKey val="0"/>
          <c:showVal val="1"/>
          <c:showCatName val="0"/>
          <c:showSerName val="0"/>
          <c:showPercent val="0"/>
          <c:showBubbleSize val="0"/>
        </c:dLbls>
        <c:axId val="407573384"/>
        <c:axId val="407573776"/>
      </c:scatterChart>
      <c:valAx>
        <c:axId val="407573384"/>
        <c:scaling>
          <c:orientation val="minMax"/>
          <c:max val="12.7"/>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573776"/>
        <c:crosses val="autoZero"/>
        <c:crossBetween val="midCat"/>
      </c:valAx>
      <c:valAx>
        <c:axId val="407573776"/>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57338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年度の市町村合併以降、旧合併特例事業債を活用し、多くの事業を実施したことにより、元利償還金が高い水準で推移している。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組合が起こした地方債については、最終処分場建設に係る元利償還金の増によるものである。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今後も、交付税措置のある地方債の優先活用により、公債費負担の軽減に努める。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満期一括償還地方債を発行する計画はない。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将来負担額については、一般会計・企業会計ともに、基礎的財政収支が黒字となるような財政運営に努めているため、地方債残高は減少傾向である。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しかしながら、組合等負担等見込額は、施設整備のため増加傾向となっている。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定員適正化計画に基づく職員数の削減により、退職手当負担見込額は徐々にではあるが減少している。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については、今後、充当可能基金の減や基準財政需要額算入見込額の減等が懸念されることから、今後は地方債の発行を最小限に抑制し、将来負担額の増大を抑えるよう努めることとす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石川県白山市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・財政調整基金を若干積み増すことができた一方、保育所や小中学校整備の財源に充てるため合併振興基金を取り崩したことから、全体と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・市税収入の減収や災害等に必要となる財源として、一定規模の財政調整基金を維持していくとともに、市有施設の改修・更新の財源とし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て公共施設整備金の積み立てを図るなど、個々の資金使途目的に合わせて特定目的基金の運用を図る。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・北陸新幹線白山総合車両所地下道水路管理基金：北陸新幹線白山総合車両所の整備に伴い、地下化された市道及び農業用用排水路の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維持管理に要する費用の財源に充てるため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・公共施設整備基金：市が設置する公共施設の整備の財源に充てるため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・ふるさと振興基金：本市の発展を願う個人又は法人その他の団体から収受した寄附金を有効に活用し、個性豊かで活力に満ちた魅力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あるまちづくりに資するため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・墓地公苑管理基金：墓地公苑の管理運営に必要な財源を確保し、翌年度以降の財政の健全な運営に資するため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・合併振興基金：保育所や小中学校整備の財源に充てるため基金を取り崩したため。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・合併振興基金：市民の連帯強化及び地域振興を図る事業の財源に充てるため、当初予算財源等として段階的に取り崩す見込み。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・公共施設整備基金：市有地等の財産売払い収入を原資として積み立てを行う。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百万円を取り崩したことによる減少、及び実質収支の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よる増加による。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・今後も災害等の備えや、市税の収入の減少に備えて、一定程度の残高を維持するように努める。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・利子積立を除き、積み立てを行っていない。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・今後、公債費の増加が見込まれるため、平準化の財源として必要に応じて取り崩す見込み。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資産の老朽化について、類似団体内及び県内平均を下回っている。</a:t>
          </a:r>
        </a:p>
        <a:p>
          <a:r>
            <a:rPr kumimoji="1" lang="ja-JP" altLang="en-US" sz="1100">
              <a:latin typeface="ＭＳ Ｐゴシック" panose="020B0600070205080204" pitchFamily="50" charset="-128"/>
              <a:ea typeface="ＭＳ Ｐゴシック" panose="020B0600070205080204" pitchFamily="50" charset="-128"/>
            </a:rPr>
            <a:t>しかしながら、近い将来に維持更新のための支出が必要になる可能性が高いことから、総合的な有効活用や、長寿命化等の効率的な維持管理を一層努める。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67" name="有形固定資産減価償却率平均値テキスト"/>
        <xdr:cNvSpPr txBox="1"/>
      </xdr:nvSpPr>
      <xdr:spPr>
        <a:xfrm>
          <a:off x="4813300" y="56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1" name="フローチャート: 判断 70"/>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7" name="楕円 76"/>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43832</xdr:rowOff>
    </xdr:from>
    <xdr:ext cx="405111" cy="259045"/>
    <xdr:sp macro="" textlink="">
      <xdr:nvSpPr>
        <xdr:cNvPr id="78" name="有形固定資産減価償却率該当値テキスト"/>
        <xdr:cNvSpPr txBox="1"/>
      </xdr:nvSpPr>
      <xdr:spPr>
        <a:xfrm>
          <a:off x="4813300"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112903</xdr:rowOff>
    </xdr:from>
    <xdr:to>
      <xdr:col>19</xdr:col>
      <xdr:colOff>187325</xdr:colOff>
      <xdr:row>30</xdr:row>
      <xdr:rowOff>43053</xdr:rowOff>
    </xdr:to>
    <xdr:sp macro="" textlink="">
      <xdr:nvSpPr>
        <xdr:cNvPr id="79" name="楕円 78"/>
        <xdr:cNvSpPr/>
      </xdr:nvSpPr>
      <xdr:spPr>
        <a:xfrm>
          <a:off x="400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163703</xdr:rowOff>
    </xdr:to>
    <xdr:cxnSp macro="">
      <xdr:nvCxnSpPr>
        <xdr:cNvPr id="80" name="直線コネクタ 79"/>
        <xdr:cNvCxnSpPr/>
      </xdr:nvCxnSpPr>
      <xdr:spPr>
        <a:xfrm flipV="1">
          <a:off x="4051300" y="5859780"/>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27813</xdr:rowOff>
    </xdr:from>
    <xdr:to>
      <xdr:col>15</xdr:col>
      <xdr:colOff>187325</xdr:colOff>
      <xdr:row>30</xdr:row>
      <xdr:rowOff>129413</xdr:rowOff>
    </xdr:to>
    <xdr:sp macro="" textlink="">
      <xdr:nvSpPr>
        <xdr:cNvPr id="81" name="楕円 80"/>
        <xdr:cNvSpPr/>
      </xdr:nvSpPr>
      <xdr:spPr>
        <a:xfrm>
          <a:off x="3238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163703</xdr:rowOff>
    </xdr:from>
    <xdr:to>
      <xdr:col>19</xdr:col>
      <xdr:colOff>136525</xdr:colOff>
      <xdr:row>30</xdr:row>
      <xdr:rowOff>78613</xdr:rowOff>
    </xdr:to>
    <xdr:cxnSp macro="">
      <xdr:nvCxnSpPr>
        <xdr:cNvPr id="82" name="直線コネクタ 81"/>
        <xdr:cNvCxnSpPr/>
      </xdr:nvCxnSpPr>
      <xdr:spPr>
        <a:xfrm flipV="1">
          <a:off x="3289300" y="590727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3"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4" name="n_2aveValue有形固定資産減価償却率"/>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5"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34180</xdr:rowOff>
    </xdr:from>
    <xdr:ext cx="405111" cy="259045"/>
    <xdr:sp macro="" textlink="">
      <xdr:nvSpPr>
        <xdr:cNvPr id="86" name="n_1mainValue有形固定資産減価償却率"/>
        <xdr:cNvSpPr txBox="1"/>
      </xdr:nvSpPr>
      <xdr:spPr>
        <a:xfrm>
          <a:off x="38360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120540</xdr:rowOff>
    </xdr:from>
    <xdr:ext cx="405111" cy="259045"/>
    <xdr:sp macro="" textlink="">
      <xdr:nvSpPr>
        <xdr:cNvPr id="87" name="n_2mainValue有形固定資産減価償却率"/>
        <xdr:cNvSpPr txBox="1"/>
      </xdr:nvSpPr>
      <xdr:spPr>
        <a:xfrm>
          <a:off x="3086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旧合併特例事業債等の発行により地方債残高が増加したことなどにより、類似団体内平均と比べて非常に高い状況にあります。</a:t>
          </a:r>
        </a:p>
        <a:p>
          <a:r>
            <a:rPr kumimoji="1" lang="ja-JP" altLang="en-US" sz="1100">
              <a:latin typeface="ＭＳ Ｐゴシック" panose="020B0600070205080204" pitchFamily="50" charset="-128"/>
              <a:ea typeface="ＭＳ Ｐゴシック" panose="020B0600070205080204" pitchFamily="50" charset="-128"/>
            </a:rPr>
            <a:t>今後は、新たな将来負担の抑制とともに、更なる構造改善の推進により、毎年度の収支状況を改善していくことで、将来負担比率・債務償還比率の両指標数値の改善に努める。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6" name="直線コネクタ 115"/>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19"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0" name="直線コネクタ 119"/>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1" name="債務償還比率平均値テキスト"/>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2" name="フローチャート: 判断 121"/>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3" name="フローチャート: 判断 122"/>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43314</xdr:rowOff>
    </xdr:from>
    <xdr:to>
      <xdr:col>76</xdr:col>
      <xdr:colOff>73025</xdr:colOff>
      <xdr:row>27</xdr:row>
      <xdr:rowOff>144914</xdr:rowOff>
    </xdr:to>
    <xdr:sp macro="" textlink="">
      <xdr:nvSpPr>
        <xdr:cNvPr id="129" name="楕円 128"/>
        <xdr:cNvSpPr/>
      </xdr:nvSpPr>
      <xdr:spPr>
        <a:xfrm>
          <a:off x="14744700" y="54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167791</xdr:rowOff>
    </xdr:from>
    <xdr:ext cx="560923" cy="259045"/>
    <xdr:sp macro="" textlink="">
      <xdr:nvSpPr>
        <xdr:cNvPr id="130" name="債務償還比率該当値テキスト"/>
        <xdr:cNvSpPr txBox="1"/>
      </xdr:nvSpPr>
      <xdr:spPr>
        <a:xfrm>
          <a:off x="14846300" y="5397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148195</xdr:rowOff>
    </xdr:from>
    <xdr:to>
      <xdr:col>72</xdr:col>
      <xdr:colOff>123825</xdr:colOff>
      <xdr:row>27</xdr:row>
      <xdr:rowOff>78345</xdr:rowOff>
    </xdr:to>
    <xdr:sp macro="" textlink="">
      <xdr:nvSpPr>
        <xdr:cNvPr id="131" name="楕円 130"/>
        <xdr:cNvSpPr/>
      </xdr:nvSpPr>
      <xdr:spPr>
        <a:xfrm>
          <a:off x="14033500" y="53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27545</xdr:rowOff>
    </xdr:from>
    <xdr:to>
      <xdr:col>76</xdr:col>
      <xdr:colOff>22225</xdr:colOff>
      <xdr:row>27</xdr:row>
      <xdr:rowOff>94114</xdr:rowOff>
    </xdr:to>
    <xdr:cxnSp macro="">
      <xdr:nvCxnSpPr>
        <xdr:cNvPr id="132" name="直線コネクタ 131"/>
        <xdr:cNvCxnSpPr/>
      </xdr:nvCxnSpPr>
      <xdr:spPr>
        <a:xfrm>
          <a:off x="14084300" y="5428220"/>
          <a:ext cx="7112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33" name="n_1aveValue債務償還比率"/>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94872</xdr:rowOff>
    </xdr:from>
    <xdr:ext cx="560923" cy="259045"/>
    <xdr:sp macro="" textlink="">
      <xdr:nvSpPr>
        <xdr:cNvPr id="134" name="n_1mainValue債務償還比率"/>
        <xdr:cNvSpPr txBox="1"/>
      </xdr:nvSpPr>
      <xdr:spPr>
        <a:xfrm>
          <a:off x="13791138" y="51526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68834</xdr:rowOff>
    </xdr:from>
    <xdr:to>
      <xdr:col>24</xdr:col>
      <xdr:colOff>114300</xdr:colOff>
      <xdr:row>38</xdr:row>
      <xdr:rowOff>170434</xdr:rowOff>
    </xdr:to>
    <xdr:sp macro="" textlink="">
      <xdr:nvSpPr>
        <xdr:cNvPr id="69" name="楕円 68"/>
        <xdr:cNvSpPr/>
      </xdr:nvSpPr>
      <xdr:spPr>
        <a:xfrm>
          <a:off x="4584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91711</xdr:rowOff>
    </xdr:from>
    <xdr:ext cx="405111" cy="259045"/>
    <xdr:sp macro="" textlink="">
      <xdr:nvSpPr>
        <xdr:cNvPr id="70" name="【道路】&#10;有形固定資産減価償却率該当値テキスト"/>
        <xdr:cNvSpPr txBox="1"/>
      </xdr:nvSpPr>
      <xdr:spPr>
        <a:xfrm>
          <a:off x="4673600" y="643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103124</xdr:rowOff>
    </xdr:from>
    <xdr:to>
      <xdr:col>20</xdr:col>
      <xdr:colOff>38100</xdr:colOff>
      <xdr:row>39</xdr:row>
      <xdr:rowOff>33274</xdr:rowOff>
    </xdr:to>
    <xdr:sp macro="" textlink="">
      <xdr:nvSpPr>
        <xdr:cNvPr id="71" name="楕円 70"/>
        <xdr:cNvSpPr/>
      </xdr:nvSpPr>
      <xdr:spPr>
        <a:xfrm>
          <a:off x="3746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119634</xdr:rowOff>
    </xdr:from>
    <xdr:to>
      <xdr:col>24</xdr:col>
      <xdr:colOff>63500</xdr:colOff>
      <xdr:row>38</xdr:row>
      <xdr:rowOff>153924</xdr:rowOff>
    </xdr:to>
    <xdr:cxnSp macro="">
      <xdr:nvCxnSpPr>
        <xdr:cNvPr id="72" name="直線コネクタ 71"/>
        <xdr:cNvCxnSpPr/>
      </xdr:nvCxnSpPr>
      <xdr:spPr>
        <a:xfrm flipV="1">
          <a:off x="3797300" y="66347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135128</xdr:rowOff>
    </xdr:from>
    <xdr:to>
      <xdr:col>15</xdr:col>
      <xdr:colOff>101600</xdr:colOff>
      <xdr:row>39</xdr:row>
      <xdr:rowOff>65278</xdr:rowOff>
    </xdr:to>
    <xdr:sp macro="" textlink="">
      <xdr:nvSpPr>
        <xdr:cNvPr id="73" name="楕円 72"/>
        <xdr:cNvSpPr/>
      </xdr:nvSpPr>
      <xdr:spPr>
        <a:xfrm>
          <a:off x="2857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153924</xdr:rowOff>
    </xdr:from>
    <xdr:to>
      <xdr:col>19</xdr:col>
      <xdr:colOff>177800</xdr:colOff>
      <xdr:row>39</xdr:row>
      <xdr:rowOff>14478</xdr:rowOff>
    </xdr:to>
    <xdr:cxnSp macro="">
      <xdr:nvCxnSpPr>
        <xdr:cNvPr id="74" name="直線コネクタ 73"/>
        <xdr:cNvCxnSpPr/>
      </xdr:nvCxnSpPr>
      <xdr:spPr>
        <a:xfrm flipV="1">
          <a:off x="2908300" y="66690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5" name="n_1aveValue【道路】&#10;有形固定資産減価償却率"/>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6" name="n_2ave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49801</xdr:rowOff>
    </xdr:from>
    <xdr:ext cx="405111" cy="259045"/>
    <xdr:sp macro="" textlink="">
      <xdr:nvSpPr>
        <xdr:cNvPr id="78" name="n_1mainValue【道路】&#10;有形固定資産減価償却率"/>
        <xdr:cNvSpPr txBox="1"/>
      </xdr:nvSpPr>
      <xdr:spPr>
        <a:xfrm>
          <a:off x="3582044" y="639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81805</xdr:rowOff>
    </xdr:from>
    <xdr:ext cx="405111" cy="259045"/>
    <xdr:sp macro="" textlink="">
      <xdr:nvSpPr>
        <xdr:cNvPr id="79" name="n_2mainValue【道路】&#10;有形固定資産減価償却率"/>
        <xdr:cNvSpPr txBox="1"/>
      </xdr:nvSpPr>
      <xdr:spPr>
        <a:xfrm>
          <a:off x="2705744"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08" name="【道路】&#10;一人当たり延長平均値テキスト"/>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50165</xdr:rowOff>
    </xdr:from>
    <xdr:to>
      <xdr:col>55</xdr:col>
      <xdr:colOff>50800</xdr:colOff>
      <xdr:row>38</xdr:row>
      <xdr:rowOff>151765</xdr:rowOff>
    </xdr:to>
    <xdr:sp macro="" textlink="">
      <xdr:nvSpPr>
        <xdr:cNvPr id="118" name="楕円 117"/>
        <xdr:cNvSpPr/>
      </xdr:nvSpPr>
      <xdr:spPr>
        <a:xfrm>
          <a:off x="10426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28592</xdr:rowOff>
    </xdr:from>
    <xdr:ext cx="469744" cy="259045"/>
    <xdr:sp macro="" textlink="">
      <xdr:nvSpPr>
        <xdr:cNvPr id="119" name="【道路】&#10;一人当たり延長該当値テキスト"/>
        <xdr:cNvSpPr txBox="1"/>
      </xdr:nvSpPr>
      <xdr:spPr>
        <a:xfrm>
          <a:off x="10515600"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48564</xdr:rowOff>
    </xdr:from>
    <xdr:to>
      <xdr:col>50</xdr:col>
      <xdr:colOff>165100</xdr:colOff>
      <xdr:row>38</xdr:row>
      <xdr:rowOff>150164</xdr:rowOff>
    </xdr:to>
    <xdr:sp macro="" textlink="">
      <xdr:nvSpPr>
        <xdr:cNvPr id="120" name="楕円 119"/>
        <xdr:cNvSpPr/>
      </xdr:nvSpPr>
      <xdr:spPr>
        <a:xfrm>
          <a:off x="9588500" y="65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99364</xdr:rowOff>
    </xdr:from>
    <xdr:to>
      <xdr:col>55</xdr:col>
      <xdr:colOff>0</xdr:colOff>
      <xdr:row>38</xdr:row>
      <xdr:rowOff>100965</xdr:rowOff>
    </xdr:to>
    <xdr:cxnSp macro="">
      <xdr:nvCxnSpPr>
        <xdr:cNvPr id="121" name="直線コネクタ 120"/>
        <xdr:cNvCxnSpPr/>
      </xdr:nvCxnSpPr>
      <xdr:spPr>
        <a:xfrm>
          <a:off x="9639300" y="6614464"/>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47193</xdr:rowOff>
    </xdr:from>
    <xdr:to>
      <xdr:col>46</xdr:col>
      <xdr:colOff>38100</xdr:colOff>
      <xdr:row>38</xdr:row>
      <xdr:rowOff>148793</xdr:rowOff>
    </xdr:to>
    <xdr:sp macro="" textlink="">
      <xdr:nvSpPr>
        <xdr:cNvPr id="122" name="楕円 121"/>
        <xdr:cNvSpPr/>
      </xdr:nvSpPr>
      <xdr:spPr>
        <a:xfrm>
          <a:off x="8699500" y="65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97993</xdr:rowOff>
    </xdr:from>
    <xdr:to>
      <xdr:col>50</xdr:col>
      <xdr:colOff>114300</xdr:colOff>
      <xdr:row>38</xdr:row>
      <xdr:rowOff>99364</xdr:rowOff>
    </xdr:to>
    <xdr:cxnSp macro="">
      <xdr:nvCxnSpPr>
        <xdr:cNvPr id="123" name="直線コネクタ 122"/>
        <xdr:cNvCxnSpPr/>
      </xdr:nvCxnSpPr>
      <xdr:spPr>
        <a:xfrm>
          <a:off x="8750300" y="661309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4" name="n_1aveValue【道路】&#10;一人当たり延長"/>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25"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141291</xdr:rowOff>
    </xdr:from>
    <xdr:ext cx="469744" cy="259045"/>
    <xdr:sp macro="" textlink="">
      <xdr:nvSpPr>
        <xdr:cNvPr id="127" name="n_1mainValue【道路】&#10;一人当たり延長"/>
        <xdr:cNvSpPr txBox="1"/>
      </xdr:nvSpPr>
      <xdr:spPr>
        <a:xfrm>
          <a:off x="9391727" y="66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139920</xdr:rowOff>
    </xdr:from>
    <xdr:ext cx="469744" cy="259045"/>
    <xdr:sp macro="" textlink="">
      <xdr:nvSpPr>
        <xdr:cNvPr id="128" name="n_2mainValue【道路】&#10;一人当たり延長"/>
        <xdr:cNvSpPr txBox="1"/>
      </xdr:nvSpPr>
      <xdr:spPr>
        <a:xfrm>
          <a:off x="8515427" y="66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8"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8" name="楕円 167"/>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169" name="【橋りょう・トンネル】&#10;有形固定資産減価償却率該当値テキスト"/>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70" name="楕円 169"/>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114300</xdr:rowOff>
    </xdr:to>
    <xdr:cxnSp macro="">
      <xdr:nvCxnSpPr>
        <xdr:cNvPr id="171" name="直線コネクタ 170"/>
        <xdr:cNvCxnSpPr/>
      </xdr:nvCxnSpPr>
      <xdr:spPr>
        <a:xfrm flipV="1">
          <a:off x="3797300" y="103365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72" name="楕円 171"/>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61</xdr:row>
      <xdr:rowOff>0</xdr:rowOff>
    </xdr:to>
    <xdr:cxnSp macro="">
      <xdr:nvCxnSpPr>
        <xdr:cNvPr id="173" name="直線コネクタ 172"/>
        <xdr:cNvCxnSpPr/>
      </xdr:nvCxnSpPr>
      <xdr:spPr>
        <a:xfrm flipV="1">
          <a:off x="2908300" y="1040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4"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5" name="n_2ave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177" name="n_1main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8" name="n_2main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09" name="【橋りょう・トンネル】&#10;一人当たり有形固定資産（償却資産）額平均値テキスト"/>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34451</xdr:rowOff>
    </xdr:from>
    <xdr:to>
      <xdr:col>55</xdr:col>
      <xdr:colOff>50800</xdr:colOff>
      <xdr:row>60</xdr:row>
      <xdr:rowOff>136051</xdr:rowOff>
    </xdr:to>
    <xdr:sp macro="" textlink="">
      <xdr:nvSpPr>
        <xdr:cNvPr id="219" name="楕円 218"/>
        <xdr:cNvSpPr/>
      </xdr:nvSpPr>
      <xdr:spPr>
        <a:xfrm>
          <a:off x="10426700" y="10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57328</xdr:rowOff>
    </xdr:from>
    <xdr:ext cx="599010" cy="259045"/>
    <xdr:sp macro="" textlink="">
      <xdr:nvSpPr>
        <xdr:cNvPr id="220" name="【橋りょう・トンネル】&#10;一人当たり有形固定資産（償却資産）額該当値テキスト"/>
        <xdr:cNvSpPr txBox="1"/>
      </xdr:nvSpPr>
      <xdr:spPr>
        <a:xfrm>
          <a:off x="10515600" y="1017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32580</xdr:rowOff>
    </xdr:from>
    <xdr:to>
      <xdr:col>50</xdr:col>
      <xdr:colOff>165100</xdr:colOff>
      <xdr:row>60</xdr:row>
      <xdr:rowOff>134180</xdr:rowOff>
    </xdr:to>
    <xdr:sp macro="" textlink="">
      <xdr:nvSpPr>
        <xdr:cNvPr id="221" name="楕円 220"/>
        <xdr:cNvSpPr/>
      </xdr:nvSpPr>
      <xdr:spPr>
        <a:xfrm>
          <a:off x="9588500" y="103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83380</xdr:rowOff>
    </xdr:from>
    <xdr:to>
      <xdr:col>55</xdr:col>
      <xdr:colOff>0</xdr:colOff>
      <xdr:row>60</xdr:row>
      <xdr:rowOff>85251</xdr:rowOff>
    </xdr:to>
    <xdr:cxnSp macro="">
      <xdr:nvCxnSpPr>
        <xdr:cNvPr id="222" name="直線コネクタ 221"/>
        <xdr:cNvCxnSpPr/>
      </xdr:nvCxnSpPr>
      <xdr:spPr>
        <a:xfrm>
          <a:off x="9639300" y="10370380"/>
          <a:ext cx="8382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31859</xdr:rowOff>
    </xdr:from>
    <xdr:to>
      <xdr:col>46</xdr:col>
      <xdr:colOff>38100</xdr:colOff>
      <xdr:row>60</xdr:row>
      <xdr:rowOff>133459</xdr:rowOff>
    </xdr:to>
    <xdr:sp macro="" textlink="">
      <xdr:nvSpPr>
        <xdr:cNvPr id="223" name="楕円 222"/>
        <xdr:cNvSpPr/>
      </xdr:nvSpPr>
      <xdr:spPr>
        <a:xfrm>
          <a:off x="8699500" y="103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82659</xdr:rowOff>
    </xdr:from>
    <xdr:to>
      <xdr:col>50</xdr:col>
      <xdr:colOff>114300</xdr:colOff>
      <xdr:row>60</xdr:row>
      <xdr:rowOff>83380</xdr:rowOff>
    </xdr:to>
    <xdr:cxnSp macro="">
      <xdr:nvCxnSpPr>
        <xdr:cNvPr id="224" name="直線コネクタ 223"/>
        <xdr:cNvCxnSpPr/>
      </xdr:nvCxnSpPr>
      <xdr:spPr>
        <a:xfrm>
          <a:off x="8750300" y="10369659"/>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25" name="n_1aveValue【橋りょう・トンネル】&#10;一人当たり有形固定資産（償却資産）額"/>
        <xdr:cNvSpPr txBox="1"/>
      </xdr:nvSpPr>
      <xdr:spPr>
        <a:xfrm>
          <a:off x="93270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26" name="n_2aveValue【橋りょう・トンネル】&#10;一人当たり有形固定資産（償却資産）額"/>
        <xdr:cNvSpPr txBox="1"/>
      </xdr:nvSpPr>
      <xdr:spPr>
        <a:xfrm>
          <a:off x="8450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150707</xdr:rowOff>
    </xdr:from>
    <xdr:ext cx="599010" cy="259045"/>
    <xdr:sp macro="" textlink="">
      <xdr:nvSpPr>
        <xdr:cNvPr id="228" name="n_1mainValue【橋りょう・トンネル】&#10;一人当たり有形固定資産（償却資産）額"/>
        <xdr:cNvSpPr txBox="1"/>
      </xdr:nvSpPr>
      <xdr:spPr>
        <a:xfrm>
          <a:off x="9327095" y="1009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149986</xdr:rowOff>
    </xdr:from>
    <xdr:ext cx="599010" cy="259045"/>
    <xdr:sp macro="" textlink="">
      <xdr:nvSpPr>
        <xdr:cNvPr id="229" name="n_2mainValue【橋りょう・トンネル】&#10;一人当たり有形固定資産（償却資産）額"/>
        <xdr:cNvSpPr txBox="1"/>
      </xdr:nvSpPr>
      <xdr:spPr>
        <a:xfrm>
          <a:off x="8450795" y="100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9"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23495</xdr:rowOff>
    </xdr:from>
    <xdr:to>
      <xdr:col>24</xdr:col>
      <xdr:colOff>114300</xdr:colOff>
      <xdr:row>83</xdr:row>
      <xdr:rowOff>125095</xdr:rowOff>
    </xdr:to>
    <xdr:sp macro="" textlink="">
      <xdr:nvSpPr>
        <xdr:cNvPr id="269" name="楕円 268"/>
        <xdr:cNvSpPr/>
      </xdr:nvSpPr>
      <xdr:spPr>
        <a:xfrm>
          <a:off x="4584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1922</xdr:rowOff>
    </xdr:from>
    <xdr:ext cx="405111" cy="259045"/>
    <xdr:sp macro="" textlink="">
      <xdr:nvSpPr>
        <xdr:cNvPr id="270" name="【公営住宅】&#10;有形固定資産減価償却率該当値テキスト"/>
        <xdr:cNvSpPr txBox="1"/>
      </xdr:nvSpPr>
      <xdr:spPr>
        <a:xfrm>
          <a:off x="4673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71" name="楕円 270"/>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78105</xdr:rowOff>
    </xdr:to>
    <xdr:cxnSp macro="">
      <xdr:nvCxnSpPr>
        <xdr:cNvPr id="272" name="直線コネクタ 271"/>
        <xdr:cNvCxnSpPr/>
      </xdr:nvCxnSpPr>
      <xdr:spPr>
        <a:xfrm flipV="1">
          <a:off x="3797300" y="143046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273" name="楕円 272"/>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116205</xdr:rowOff>
    </xdr:to>
    <xdr:cxnSp macro="">
      <xdr:nvCxnSpPr>
        <xdr:cNvPr id="274" name="直線コネクタ 273"/>
        <xdr:cNvCxnSpPr/>
      </xdr:nvCxnSpPr>
      <xdr:spPr>
        <a:xfrm flipV="1">
          <a:off x="2908300" y="14308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5"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76"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278" name="n_1mainValue【公営住宅】&#10;有形固定資産減価償却率"/>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279" name="n_2mainValue【公営住宅】&#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04" name="【公営住宅】&#10;一人当たり面積平均値テキスト"/>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115888</xdr:rowOff>
    </xdr:from>
    <xdr:to>
      <xdr:col>55</xdr:col>
      <xdr:colOff>50800</xdr:colOff>
      <xdr:row>84</xdr:row>
      <xdr:rowOff>46038</xdr:rowOff>
    </xdr:to>
    <xdr:sp macro="" textlink="">
      <xdr:nvSpPr>
        <xdr:cNvPr id="314" name="楕円 313"/>
        <xdr:cNvSpPr/>
      </xdr:nvSpPr>
      <xdr:spPr>
        <a:xfrm>
          <a:off x="10426700" y="143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138765</xdr:rowOff>
    </xdr:from>
    <xdr:ext cx="469744" cy="259045"/>
    <xdr:sp macro="" textlink="">
      <xdr:nvSpPr>
        <xdr:cNvPr id="315" name="【公営住宅】&#10;一人当たり面積該当値テキスト"/>
        <xdr:cNvSpPr txBox="1"/>
      </xdr:nvSpPr>
      <xdr:spPr>
        <a:xfrm>
          <a:off x="10515600" y="1419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115315</xdr:rowOff>
    </xdr:from>
    <xdr:to>
      <xdr:col>50</xdr:col>
      <xdr:colOff>165100</xdr:colOff>
      <xdr:row>84</xdr:row>
      <xdr:rowOff>45465</xdr:rowOff>
    </xdr:to>
    <xdr:sp macro="" textlink="">
      <xdr:nvSpPr>
        <xdr:cNvPr id="316" name="楕円 315"/>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166115</xdr:rowOff>
    </xdr:from>
    <xdr:to>
      <xdr:col>55</xdr:col>
      <xdr:colOff>0</xdr:colOff>
      <xdr:row>83</xdr:row>
      <xdr:rowOff>166688</xdr:rowOff>
    </xdr:to>
    <xdr:cxnSp macro="">
      <xdr:nvCxnSpPr>
        <xdr:cNvPr id="317" name="直線コネクタ 316"/>
        <xdr:cNvCxnSpPr/>
      </xdr:nvCxnSpPr>
      <xdr:spPr>
        <a:xfrm>
          <a:off x="9639300" y="14396465"/>
          <a:ext cx="8382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18" name="n_1ave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19"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0"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61992</xdr:rowOff>
    </xdr:from>
    <xdr:ext cx="469744" cy="259045"/>
    <xdr:sp macro="" textlink="">
      <xdr:nvSpPr>
        <xdr:cNvPr id="321" name="n_1mainValue【公営住宅】&#10;一人当たり面積"/>
        <xdr:cNvSpPr txBox="1"/>
      </xdr:nvSpPr>
      <xdr:spPr>
        <a:xfrm>
          <a:off x="93917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46" name="直線コネクタ 345"/>
        <xdr:cNvCxnSpPr/>
      </xdr:nvCxnSpPr>
      <xdr:spPr>
        <a:xfrm flipV="1">
          <a:off x="4634865" y="1715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47"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8" name="直線コネクタ 34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49"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0" name="直線コネクタ 349"/>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80027</xdr:rowOff>
    </xdr:from>
    <xdr:ext cx="405111" cy="259045"/>
    <xdr:sp macro="" textlink="">
      <xdr:nvSpPr>
        <xdr:cNvPr id="351" name="【港湾・漁港】&#10;有形固定資産減価償却率平均値テキスト"/>
        <xdr:cNvSpPr txBox="1"/>
      </xdr:nvSpPr>
      <xdr:spPr>
        <a:xfrm>
          <a:off x="4673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52" name="フローチャート: 判断 351"/>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53" name="フローチャート: 判断 352"/>
        <xdr:cNvSpPr/>
      </xdr:nvSpPr>
      <xdr:spPr>
        <a:xfrm>
          <a:off x="3746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54" name="フローチャート: 判断 353"/>
        <xdr:cNvSpPr/>
      </xdr:nvSpPr>
      <xdr:spPr>
        <a:xfrm>
          <a:off x="2857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55" name="フローチャート: 判断 354"/>
        <xdr:cNvSpPr/>
      </xdr:nvSpPr>
      <xdr:spPr>
        <a:xfrm>
          <a:off x="1968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90170</xdr:rowOff>
    </xdr:from>
    <xdr:to>
      <xdr:col>24</xdr:col>
      <xdr:colOff>114300</xdr:colOff>
      <xdr:row>102</xdr:row>
      <xdr:rowOff>20320</xdr:rowOff>
    </xdr:to>
    <xdr:sp macro="" textlink="">
      <xdr:nvSpPr>
        <xdr:cNvPr id="361" name="楕円 360"/>
        <xdr:cNvSpPr/>
      </xdr:nvSpPr>
      <xdr:spPr>
        <a:xfrm>
          <a:off x="45847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113047</xdr:rowOff>
    </xdr:from>
    <xdr:ext cx="405111" cy="259045"/>
    <xdr:sp macro="" textlink="">
      <xdr:nvSpPr>
        <xdr:cNvPr id="362" name="【港湾・漁港】&#10;有形固定資産減価償却率該当値テキスト"/>
        <xdr:cNvSpPr txBox="1"/>
      </xdr:nvSpPr>
      <xdr:spPr>
        <a:xfrm>
          <a:off x="4673600"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109220</xdr:rowOff>
    </xdr:from>
    <xdr:to>
      <xdr:col>20</xdr:col>
      <xdr:colOff>38100</xdr:colOff>
      <xdr:row>102</xdr:row>
      <xdr:rowOff>39370</xdr:rowOff>
    </xdr:to>
    <xdr:sp macro="" textlink="">
      <xdr:nvSpPr>
        <xdr:cNvPr id="363" name="楕円 362"/>
        <xdr:cNvSpPr/>
      </xdr:nvSpPr>
      <xdr:spPr>
        <a:xfrm>
          <a:off x="3746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140970</xdr:rowOff>
    </xdr:from>
    <xdr:to>
      <xdr:col>24</xdr:col>
      <xdr:colOff>63500</xdr:colOff>
      <xdr:row>101</xdr:row>
      <xdr:rowOff>160020</xdr:rowOff>
    </xdr:to>
    <xdr:cxnSp macro="">
      <xdr:nvCxnSpPr>
        <xdr:cNvPr id="364" name="直線コネクタ 363"/>
        <xdr:cNvCxnSpPr/>
      </xdr:nvCxnSpPr>
      <xdr:spPr>
        <a:xfrm flipV="1">
          <a:off x="3797300" y="174574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128270</xdr:rowOff>
    </xdr:from>
    <xdr:to>
      <xdr:col>15</xdr:col>
      <xdr:colOff>101600</xdr:colOff>
      <xdr:row>102</xdr:row>
      <xdr:rowOff>58420</xdr:rowOff>
    </xdr:to>
    <xdr:sp macro="" textlink="">
      <xdr:nvSpPr>
        <xdr:cNvPr id="365" name="楕円 364"/>
        <xdr:cNvSpPr/>
      </xdr:nvSpPr>
      <xdr:spPr>
        <a:xfrm>
          <a:off x="2857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160020</xdr:rowOff>
    </xdr:from>
    <xdr:to>
      <xdr:col>19</xdr:col>
      <xdr:colOff>177800</xdr:colOff>
      <xdr:row>102</xdr:row>
      <xdr:rowOff>7620</xdr:rowOff>
    </xdr:to>
    <xdr:cxnSp macro="">
      <xdr:nvCxnSpPr>
        <xdr:cNvPr id="366" name="直線コネクタ 365"/>
        <xdr:cNvCxnSpPr/>
      </xdr:nvCxnSpPr>
      <xdr:spPr>
        <a:xfrm flipV="1">
          <a:off x="2908300" y="17476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55263</xdr:rowOff>
    </xdr:from>
    <xdr:ext cx="405111" cy="259045"/>
    <xdr:sp macro="" textlink="">
      <xdr:nvSpPr>
        <xdr:cNvPr id="367" name="n_1aveValue【港湾・漁港】&#10;有形固定資産減価償却率"/>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120032</xdr:rowOff>
    </xdr:from>
    <xdr:ext cx="405111" cy="259045"/>
    <xdr:sp macro="" textlink="">
      <xdr:nvSpPr>
        <xdr:cNvPr id="368" name="n_2aveValue【港湾・漁港】&#10;有形固定資産減価償却率"/>
        <xdr:cNvSpPr txBox="1"/>
      </xdr:nvSpPr>
      <xdr:spPr>
        <a:xfrm>
          <a:off x="27057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369" name="n_3aveValue【港湾・漁港】&#10;有形固定資産減価償却率"/>
        <xdr:cNvSpPr txBox="1"/>
      </xdr:nvSpPr>
      <xdr:spPr>
        <a:xfrm>
          <a:off x="1816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55897</xdr:rowOff>
    </xdr:from>
    <xdr:ext cx="405111" cy="259045"/>
    <xdr:sp macro="" textlink="">
      <xdr:nvSpPr>
        <xdr:cNvPr id="370" name="n_1mainValue【港湾・漁港】&#10;有形固定資産減価償却率"/>
        <xdr:cNvSpPr txBox="1"/>
      </xdr:nvSpPr>
      <xdr:spPr>
        <a:xfrm>
          <a:off x="3582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74947</xdr:rowOff>
    </xdr:from>
    <xdr:ext cx="405111" cy="259045"/>
    <xdr:sp macro="" textlink="">
      <xdr:nvSpPr>
        <xdr:cNvPr id="371" name="n_2mainValue【港湾・漁港】&#10;有形固定資産減価償却率"/>
        <xdr:cNvSpPr txBox="1"/>
      </xdr:nvSpPr>
      <xdr:spPr>
        <a:xfrm>
          <a:off x="2705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2" name="直線コネクタ 38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3" name="テキスト ボックス 38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4" name="直線コネクタ 38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5" name="テキスト ボックス 38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6" name="直線コネクタ 38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7" name="テキスト ボックス 38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8" name="直線コネクタ 38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9" name="テキスト ボックス 38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1" name="テキスト ボックス 39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393" name="直線コネクタ 392"/>
        <xdr:cNvCxnSpPr/>
      </xdr:nvCxnSpPr>
      <xdr:spPr>
        <a:xfrm flipV="1">
          <a:off x="10476865" y="17359849"/>
          <a:ext cx="0" cy="123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394"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395" name="直線コネクタ 394"/>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396" name="【港湾・漁港】&#10;一人当たり有形固定資産（償却資産）額最大値テキスト"/>
        <xdr:cNvSpPr txBox="1"/>
      </xdr:nvSpPr>
      <xdr:spPr>
        <a:xfrm>
          <a:off x="10515600" y="171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397" name="直線コネクタ 396"/>
        <xdr:cNvCxnSpPr/>
      </xdr:nvCxnSpPr>
      <xdr:spPr>
        <a:xfrm>
          <a:off x="10388600" y="173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123351</xdr:rowOff>
    </xdr:from>
    <xdr:ext cx="534377" cy="259045"/>
    <xdr:sp macro="" textlink="">
      <xdr:nvSpPr>
        <xdr:cNvPr id="398" name="【港湾・漁港】&#10;一人当たり有形固定資産（償却資産）額平均値テキスト"/>
        <xdr:cNvSpPr txBox="1"/>
      </xdr:nvSpPr>
      <xdr:spPr>
        <a:xfrm>
          <a:off x="10515600" y="1829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399" name="フローチャート: 判断 398"/>
        <xdr:cNvSpPr/>
      </xdr:nvSpPr>
      <xdr:spPr>
        <a:xfrm>
          <a:off x="104267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00" name="フローチャート: 判断 399"/>
        <xdr:cNvSpPr/>
      </xdr:nvSpPr>
      <xdr:spPr>
        <a:xfrm>
          <a:off x="9588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01" name="フローチャート: 判断 400"/>
        <xdr:cNvSpPr/>
      </xdr:nvSpPr>
      <xdr:spPr>
        <a:xfrm>
          <a:off x="8699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02" name="フローチャート: 判断 401"/>
        <xdr:cNvSpPr/>
      </xdr:nvSpPr>
      <xdr:spPr>
        <a:xfrm>
          <a:off x="7810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22957</xdr:rowOff>
    </xdr:from>
    <xdr:to>
      <xdr:col>55</xdr:col>
      <xdr:colOff>50800</xdr:colOff>
      <xdr:row>108</xdr:row>
      <xdr:rowOff>124557</xdr:rowOff>
    </xdr:to>
    <xdr:sp macro="" textlink="">
      <xdr:nvSpPr>
        <xdr:cNvPr id="408" name="楕円 407"/>
        <xdr:cNvSpPr/>
      </xdr:nvSpPr>
      <xdr:spPr>
        <a:xfrm>
          <a:off x="10426700" y="185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109334</xdr:rowOff>
    </xdr:from>
    <xdr:ext cx="469744" cy="259045"/>
    <xdr:sp macro="" textlink="">
      <xdr:nvSpPr>
        <xdr:cNvPr id="409" name="【港湾・漁港】&#10;一人当たり有形固定資産（償却資産）額該当値テキスト"/>
        <xdr:cNvSpPr txBox="1"/>
      </xdr:nvSpPr>
      <xdr:spPr>
        <a:xfrm>
          <a:off x="10515600" y="1845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22949</xdr:rowOff>
    </xdr:from>
    <xdr:to>
      <xdr:col>50</xdr:col>
      <xdr:colOff>165100</xdr:colOff>
      <xdr:row>108</xdr:row>
      <xdr:rowOff>124549</xdr:rowOff>
    </xdr:to>
    <xdr:sp macro="" textlink="">
      <xdr:nvSpPr>
        <xdr:cNvPr id="410" name="楕円 409"/>
        <xdr:cNvSpPr/>
      </xdr:nvSpPr>
      <xdr:spPr>
        <a:xfrm>
          <a:off x="9588500" y="185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73749</xdr:rowOff>
    </xdr:from>
    <xdr:to>
      <xdr:col>55</xdr:col>
      <xdr:colOff>0</xdr:colOff>
      <xdr:row>108</xdr:row>
      <xdr:rowOff>73757</xdr:rowOff>
    </xdr:to>
    <xdr:cxnSp macro="">
      <xdr:nvCxnSpPr>
        <xdr:cNvPr id="411" name="直線コネクタ 410"/>
        <xdr:cNvCxnSpPr/>
      </xdr:nvCxnSpPr>
      <xdr:spPr>
        <a:xfrm>
          <a:off x="9639300" y="18590349"/>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22940</xdr:rowOff>
    </xdr:from>
    <xdr:to>
      <xdr:col>46</xdr:col>
      <xdr:colOff>38100</xdr:colOff>
      <xdr:row>108</xdr:row>
      <xdr:rowOff>124540</xdr:rowOff>
    </xdr:to>
    <xdr:sp macro="" textlink="">
      <xdr:nvSpPr>
        <xdr:cNvPr id="412" name="楕円 411"/>
        <xdr:cNvSpPr/>
      </xdr:nvSpPr>
      <xdr:spPr>
        <a:xfrm>
          <a:off x="8699500" y="185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73740</xdr:rowOff>
    </xdr:from>
    <xdr:to>
      <xdr:col>50</xdr:col>
      <xdr:colOff>114300</xdr:colOff>
      <xdr:row>108</xdr:row>
      <xdr:rowOff>73749</xdr:rowOff>
    </xdr:to>
    <xdr:cxnSp macro="">
      <xdr:nvCxnSpPr>
        <xdr:cNvPr id="413" name="直線コネクタ 412"/>
        <xdr:cNvCxnSpPr/>
      </xdr:nvCxnSpPr>
      <xdr:spPr>
        <a:xfrm>
          <a:off x="8750300" y="18590340"/>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49869</xdr:rowOff>
    </xdr:from>
    <xdr:ext cx="534377" cy="259045"/>
    <xdr:sp macro="" textlink="">
      <xdr:nvSpPr>
        <xdr:cNvPr id="414" name="n_1aveValue【港湾・漁港】&#10;一人当たり有形固定資産（償却資産）額"/>
        <xdr:cNvSpPr txBox="1"/>
      </xdr:nvSpPr>
      <xdr:spPr>
        <a:xfrm>
          <a:off x="93594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81945</xdr:rowOff>
    </xdr:from>
    <xdr:ext cx="599010" cy="259045"/>
    <xdr:sp macro="" textlink="">
      <xdr:nvSpPr>
        <xdr:cNvPr id="415" name="n_2aveValue【港湾・漁港】&#10;一人当たり有形固定資産（償却資産）額"/>
        <xdr:cNvSpPr txBox="1"/>
      </xdr:nvSpPr>
      <xdr:spPr>
        <a:xfrm>
          <a:off x="8450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157360</xdr:rowOff>
    </xdr:from>
    <xdr:ext cx="534377" cy="259045"/>
    <xdr:sp macro="" textlink="">
      <xdr:nvSpPr>
        <xdr:cNvPr id="416" name="n_3aveValue【港湾・漁港】&#10;一人当たり有形固定資産（償却資産）額"/>
        <xdr:cNvSpPr txBox="1"/>
      </xdr:nvSpPr>
      <xdr:spPr>
        <a:xfrm>
          <a:off x="7594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115676</xdr:rowOff>
    </xdr:from>
    <xdr:ext cx="469744" cy="259045"/>
    <xdr:sp macro="" textlink="">
      <xdr:nvSpPr>
        <xdr:cNvPr id="417" name="n_1mainValue【港湾・漁港】&#10;一人当たり有形固定資産（償却資産）額"/>
        <xdr:cNvSpPr txBox="1"/>
      </xdr:nvSpPr>
      <xdr:spPr>
        <a:xfrm>
          <a:off x="9391728" y="1863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115667</xdr:rowOff>
    </xdr:from>
    <xdr:ext cx="469744" cy="259045"/>
    <xdr:sp macro="" textlink="">
      <xdr:nvSpPr>
        <xdr:cNvPr id="418" name="n_2mainValue【港湾・漁港】&#10;一人当たり有形固定資産（償却資産）額"/>
        <xdr:cNvSpPr txBox="1"/>
      </xdr:nvSpPr>
      <xdr:spPr>
        <a:xfrm>
          <a:off x="8515428" y="1863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9" name="テキスト ボックス 42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30" name="直線コネクタ 42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31" name="テキスト ボックス 43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34" name="直線コネクタ 43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5" name="テキスト ボックス 43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439" name="直線コネクタ 438"/>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40"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41" name="直線コネクタ 440"/>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42"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43" name="直線コネクタ 442"/>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44"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45" name="フローチャート: 判断 444"/>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446" name="フローチャート: 判断 445"/>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447" name="フローチャート: 判断 446"/>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448" name="フローチャート: 判断 447"/>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54" name="楕円 453"/>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455" name="【認定こども園・幼稚園・保育所】&#10;有形固定資産減価償却率該当値テキスト"/>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456" name="楕円 455"/>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37</xdr:row>
      <xdr:rowOff>167640</xdr:rowOff>
    </xdr:to>
    <xdr:cxnSp macro="">
      <xdr:nvCxnSpPr>
        <xdr:cNvPr id="457" name="直線コネクタ 456"/>
        <xdr:cNvCxnSpPr/>
      </xdr:nvCxnSpPr>
      <xdr:spPr>
        <a:xfrm flipV="1">
          <a:off x="15481300" y="64770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458" name="楕円 457"/>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59055</xdr:rowOff>
    </xdr:to>
    <xdr:cxnSp macro="">
      <xdr:nvCxnSpPr>
        <xdr:cNvPr id="459" name="直線コネクタ 458"/>
        <xdr:cNvCxnSpPr/>
      </xdr:nvCxnSpPr>
      <xdr:spPr>
        <a:xfrm flipV="1">
          <a:off x="14592300" y="65112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60"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61"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462" name="n_3aveValue【認定こども園・幼稚園・保育所】&#10;有形固定資産減価償却率"/>
        <xdr:cNvSpPr txBox="1"/>
      </xdr:nvSpPr>
      <xdr:spPr>
        <a:xfrm>
          <a:off x="13500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63517</xdr:rowOff>
    </xdr:from>
    <xdr:ext cx="405111" cy="259045"/>
    <xdr:sp macro="" textlink="">
      <xdr:nvSpPr>
        <xdr:cNvPr id="463" name="n_1mainValue【認定こども園・幼稚園・保育所】&#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464" name="n_2main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6" name="テキスト ボックス 47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8" name="テキスト ボックス 47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0" name="テキスト ボックス 47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2" name="テキスト ボックス 48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4" name="テキスト ボックス 48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88" name="直線コネクタ 487"/>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8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90" name="直線コネクタ 48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91"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92" name="直線コネクタ 491"/>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93"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4" name="フローチャート: 判断 493"/>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95" name="フローチャート: 判断 494"/>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96" name="フローチャート: 判断 495"/>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97" name="フローチャート: 判断 496"/>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8" name="テキスト ボックス 4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9" name="テキスト ボックス 4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0" name="テキスト ボックス 4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1" name="テキスト ボックス 5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2" name="テキスト ボックス 5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503" name="楕円 502"/>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504" name="【認定こども園・幼稚園・保育所】&#10;一人当たり面積該当値テキスト"/>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505" name="楕円 504"/>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40</xdr:row>
      <xdr:rowOff>152400</xdr:rowOff>
    </xdr:to>
    <xdr:cxnSp macro="">
      <xdr:nvCxnSpPr>
        <xdr:cNvPr id="506" name="直線コネクタ 505"/>
        <xdr:cNvCxnSpPr/>
      </xdr:nvCxnSpPr>
      <xdr:spPr>
        <a:xfrm>
          <a:off x="21323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507" name="楕円 506"/>
        <xdr:cNvSpPr/>
      </xdr:nvSpPr>
      <xdr:spPr>
        <a:xfrm>
          <a:off x="20383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152400</xdr:rowOff>
    </xdr:to>
    <xdr:cxnSp macro="">
      <xdr:nvCxnSpPr>
        <xdr:cNvPr id="508" name="直線コネクタ 507"/>
        <xdr:cNvCxnSpPr/>
      </xdr:nvCxnSpPr>
      <xdr:spPr>
        <a:xfrm>
          <a:off x="20434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09"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10"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11"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512" name="n_1main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513" name="n_2mainValue【認定こども園・幼稚園・保育所】&#10;一人当たり面積"/>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25" name="直線コネクタ 52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26" name="テキスト ボックス 52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27" name="直線コネクタ 52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8" name="テキスト ボックス 52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29" name="直線コネクタ 52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30" name="テキスト ボックス 52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2" name="テキスト ボックス 5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33" name="直線コネクタ 53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34" name="テキスト ボックス 53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35" name="直線コネクタ 53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36" name="テキスト ボックス 53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37" name="直線コネクタ 53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38" name="テキスト ボックス 53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xdr:rowOff>
    </xdr:from>
    <xdr:to>
      <xdr:col>85</xdr:col>
      <xdr:colOff>126364</xdr:colOff>
      <xdr:row>63</xdr:row>
      <xdr:rowOff>122872</xdr:rowOff>
    </xdr:to>
    <xdr:cxnSp macro="">
      <xdr:nvCxnSpPr>
        <xdr:cNvPr id="542" name="直線コネクタ 541"/>
        <xdr:cNvCxnSpPr/>
      </xdr:nvCxnSpPr>
      <xdr:spPr>
        <a:xfrm flipV="1">
          <a:off x="16318864" y="9609772"/>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126699</xdr:rowOff>
    </xdr:from>
    <xdr:ext cx="405111" cy="259045"/>
    <xdr:sp macro="" textlink="">
      <xdr:nvSpPr>
        <xdr:cNvPr id="543" name="【学校施設】&#10;有形固定資産減価償却率最小値テキスト"/>
        <xdr:cNvSpPr txBox="1"/>
      </xdr:nvSpPr>
      <xdr:spPr>
        <a:xfrm>
          <a:off x="16357600" y="1092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122872</xdr:rowOff>
    </xdr:from>
    <xdr:to>
      <xdr:col>86</xdr:col>
      <xdr:colOff>25400</xdr:colOff>
      <xdr:row>63</xdr:row>
      <xdr:rowOff>122872</xdr:rowOff>
    </xdr:to>
    <xdr:cxnSp macro="">
      <xdr:nvCxnSpPr>
        <xdr:cNvPr id="544" name="直線コネクタ 543"/>
        <xdr:cNvCxnSpPr/>
      </xdr:nvCxnSpPr>
      <xdr:spPr>
        <a:xfrm>
          <a:off x="16230600" y="1092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126699</xdr:rowOff>
    </xdr:from>
    <xdr:ext cx="405111" cy="259045"/>
    <xdr:sp macro="" textlink="">
      <xdr:nvSpPr>
        <xdr:cNvPr id="545" name="【学校施設】&#10;有形固定資産減価償却率最大値テキスト"/>
        <xdr:cNvSpPr txBox="1"/>
      </xdr:nvSpPr>
      <xdr:spPr>
        <a:xfrm>
          <a:off x="16357600" y="938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xdr:rowOff>
    </xdr:from>
    <xdr:to>
      <xdr:col>86</xdr:col>
      <xdr:colOff>25400</xdr:colOff>
      <xdr:row>56</xdr:row>
      <xdr:rowOff>8572</xdr:rowOff>
    </xdr:to>
    <xdr:cxnSp macro="">
      <xdr:nvCxnSpPr>
        <xdr:cNvPr id="546" name="直線コネクタ 545"/>
        <xdr:cNvCxnSpPr/>
      </xdr:nvCxnSpPr>
      <xdr:spPr>
        <a:xfrm>
          <a:off x="16230600" y="960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9224</xdr:rowOff>
    </xdr:from>
    <xdr:ext cx="405111" cy="259045"/>
    <xdr:sp macro="" textlink="">
      <xdr:nvSpPr>
        <xdr:cNvPr id="547" name="【学校施設】&#10;有形固定資産減価償却率平均値テキスト"/>
        <xdr:cNvSpPr txBox="1"/>
      </xdr:nvSpPr>
      <xdr:spPr>
        <a:xfrm>
          <a:off x="16357600" y="9953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157797</xdr:rowOff>
    </xdr:from>
    <xdr:to>
      <xdr:col>85</xdr:col>
      <xdr:colOff>177800</xdr:colOff>
      <xdr:row>59</xdr:row>
      <xdr:rowOff>87947</xdr:rowOff>
    </xdr:to>
    <xdr:sp macro="" textlink="">
      <xdr:nvSpPr>
        <xdr:cNvPr id="548" name="フローチャート: 判断 547"/>
        <xdr:cNvSpPr/>
      </xdr:nvSpPr>
      <xdr:spPr>
        <a:xfrm>
          <a:off x="16268700" y="101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xdr:rowOff>
    </xdr:from>
    <xdr:to>
      <xdr:col>81</xdr:col>
      <xdr:colOff>101600</xdr:colOff>
      <xdr:row>59</xdr:row>
      <xdr:rowOff>110807</xdr:rowOff>
    </xdr:to>
    <xdr:sp macro="" textlink="">
      <xdr:nvSpPr>
        <xdr:cNvPr id="549" name="フローチャート: 判断 548"/>
        <xdr:cNvSpPr/>
      </xdr:nvSpPr>
      <xdr:spPr>
        <a:xfrm>
          <a:off x="15430500" y="101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60643</xdr:rowOff>
    </xdr:from>
    <xdr:to>
      <xdr:col>76</xdr:col>
      <xdr:colOff>165100</xdr:colOff>
      <xdr:row>59</xdr:row>
      <xdr:rowOff>162243</xdr:rowOff>
    </xdr:to>
    <xdr:sp macro="" textlink="">
      <xdr:nvSpPr>
        <xdr:cNvPr id="550" name="フローチャート: 判断 549"/>
        <xdr:cNvSpPr/>
      </xdr:nvSpPr>
      <xdr:spPr>
        <a:xfrm>
          <a:off x="14541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1" name="フローチャート: 判断 55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72072</xdr:rowOff>
    </xdr:from>
    <xdr:to>
      <xdr:col>85</xdr:col>
      <xdr:colOff>177800</xdr:colOff>
      <xdr:row>64</xdr:row>
      <xdr:rowOff>2222</xdr:rowOff>
    </xdr:to>
    <xdr:sp macro="" textlink="">
      <xdr:nvSpPr>
        <xdr:cNvPr id="557" name="楕円 556"/>
        <xdr:cNvSpPr/>
      </xdr:nvSpPr>
      <xdr:spPr>
        <a:xfrm>
          <a:off x="16268700" y="108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158449</xdr:rowOff>
    </xdr:from>
    <xdr:ext cx="405111" cy="259045"/>
    <xdr:sp macro="" textlink="">
      <xdr:nvSpPr>
        <xdr:cNvPr id="558" name="【学校施設】&#10;有形固定資産減価償却率該当値テキスト"/>
        <xdr:cNvSpPr txBox="1"/>
      </xdr:nvSpPr>
      <xdr:spPr>
        <a:xfrm>
          <a:off x="16357600" y="10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97790</xdr:rowOff>
    </xdr:from>
    <xdr:to>
      <xdr:col>81</xdr:col>
      <xdr:colOff>101600</xdr:colOff>
      <xdr:row>64</xdr:row>
      <xdr:rowOff>27940</xdr:rowOff>
    </xdr:to>
    <xdr:sp macro="" textlink="">
      <xdr:nvSpPr>
        <xdr:cNvPr id="559" name="楕円 558"/>
        <xdr:cNvSpPr/>
      </xdr:nvSpPr>
      <xdr:spPr>
        <a:xfrm>
          <a:off x="1543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122872</xdr:rowOff>
    </xdr:from>
    <xdr:to>
      <xdr:col>85</xdr:col>
      <xdr:colOff>127000</xdr:colOff>
      <xdr:row>63</xdr:row>
      <xdr:rowOff>148590</xdr:rowOff>
    </xdr:to>
    <xdr:cxnSp macro="">
      <xdr:nvCxnSpPr>
        <xdr:cNvPr id="560" name="直線コネクタ 559"/>
        <xdr:cNvCxnSpPr/>
      </xdr:nvCxnSpPr>
      <xdr:spPr>
        <a:xfrm flipV="1">
          <a:off x="15481300" y="10924222"/>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117793</xdr:rowOff>
    </xdr:from>
    <xdr:to>
      <xdr:col>76</xdr:col>
      <xdr:colOff>165100</xdr:colOff>
      <xdr:row>64</xdr:row>
      <xdr:rowOff>47943</xdr:rowOff>
    </xdr:to>
    <xdr:sp macro="" textlink="">
      <xdr:nvSpPr>
        <xdr:cNvPr id="561" name="楕円 560"/>
        <xdr:cNvSpPr/>
      </xdr:nvSpPr>
      <xdr:spPr>
        <a:xfrm>
          <a:off x="145415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148590</xdr:rowOff>
    </xdr:from>
    <xdr:to>
      <xdr:col>81</xdr:col>
      <xdr:colOff>50800</xdr:colOff>
      <xdr:row>63</xdr:row>
      <xdr:rowOff>168593</xdr:rowOff>
    </xdr:to>
    <xdr:cxnSp macro="">
      <xdr:nvCxnSpPr>
        <xdr:cNvPr id="562" name="直線コネクタ 561"/>
        <xdr:cNvCxnSpPr/>
      </xdr:nvCxnSpPr>
      <xdr:spPr>
        <a:xfrm flipV="1">
          <a:off x="14592300" y="1094994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127334</xdr:rowOff>
    </xdr:from>
    <xdr:ext cx="405111" cy="259045"/>
    <xdr:sp macro="" textlink="">
      <xdr:nvSpPr>
        <xdr:cNvPr id="563" name="n_1aveValue【学校施設】&#10;有形固定資産減価償却率"/>
        <xdr:cNvSpPr txBox="1"/>
      </xdr:nvSpPr>
      <xdr:spPr>
        <a:xfrm>
          <a:off x="15266044" y="989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7320</xdr:rowOff>
    </xdr:from>
    <xdr:ext cx="405111" cy="259045"/>
    <xdr:sp macro="" textlink="">
      <xdr:nvSpPr>
        <xdr:cNvPr id="564" name="n_2aveValue【学校施設】&#10;有形固定資産減価償却率"/>
        <xdr:cNvSpPr txBox="1"/>
      </xdr:nvSpPr>
      <xdr:spPr>
        <a:xfrm>
          <a:off x="143897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5"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19067</xdr:rowOff>
    </xdr:from>
    <xdr:ext cx="405111" cy="259045"/>
    <xdr:sp macro="" textlink="">
      <xdr:nvSpPr>
        <xdr:cNvPr id="566" name="n_1mainValue【学校施設】&#10;有形固定資産減価償却率"/>
        <xdr:cNvSpPr txBox="1"/>
      </xdr:nvSpPr>
      <xdr:spPr>
        <a:xfrm>
          <a:off x="15266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39070</xdr:rowOff>
    </xdr:from>
    <xdr:ext cx="405111" cy="259045"/>
    <xdr:sp macro="" textlink="">
      <xdr:nvSpPr>
        <xdr:cNvPr id="567" name="n_2mainValue【学校施設】&#10;有形固定資産減価償却率"/>
        <xdr:cNvSpPr txBox="1"/>
      </xdr:nvSpPr>
      <xdr:spPr>
        <a:xfrm>
          <a:off x="14389744" y="1101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90" name="直線コネクタ 589"/>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91"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92" name="直線コネクタ 591"/>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93"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94" name="直線コネクタ 593"/>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595" name="【学校施設】&#10;一人当たり面積平均値テキスト"/>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96" name="フローチャート: 判断 595"/>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97" name="フローチャート: 判断 596"/>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98" name="フローチャート: 判断 597"/>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99" name="フローチャート: 判断 598"/>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81788</xdr:rowOff>
    </xdr:from>
    <xdr:to>
      <xdr:col>116</xdr:col>
      <xdr:colOff>114300</xdr:colOff>
      <xdr:row>59</xdr:row>
      <xdr:rowOff>11938</xdr:rowOff>
    </xdr:to>
    <xdr:sp macro="" textlink="">
      <xdr:nvSpPr>
        <xdr:cNvPr id="605" name="楕円 604"/>
        <xdr:cNvSpPr/>
      </xdr:nvSpPr>
      <xdr:spPr>
        <a:xfrm>
          <a:off x="22110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104665</xdr:rowOff>
    </xdr:from>
    <xdr:ext cx="469744" cy="259045"/>
    <xdr:sp macro="" textlink="">
      <xdr:nvSpPr>
        <xdr:cNvPr id="606" name="【学校施設】&#10;一人当たり面積該当値テキスト"/>
        <xdr:cNvSpPr txBox="1"/>
      </xdr:nvSpPr>
      <xdr:spPr>
        <a:xfrm>
          <a:off x="22199600" y="98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74168</xdr:rowOff>
    </xdr:from>
    <xdr:to>
      <xdr:col>112</xdr:col>
      <xdr:colOff>38100</xdr:colOff>
      <xdr:row>59</xdr:row>
      <xdr:rowOff>4318</xdr:rowOff>
    </xdr:to>
    <xdr:sp macro="" textlink="">
      <xdr:nvSpPr>
        <xdr:cNvPr id="607" name="楕円 606"/>
        <xdr:cNvSpPr/>
      </xdr:nvSpPr>
      <xdr:spPr>
        <a:xfrm>
          <a:off x="21272500" y="100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124968</xdr:rowOff>
    </xdr:from>
    <xdr:to>
      <xdr:col>116</xdr:col>
      <xdr:colOff>63500</xdr:colOff>
      <xdr:row>58</xdr:row>
      <xdr:rowOff>132588</xdr:rowOff>
    </xdr:to>
    <xdr:cxnSp macro="">
      <xdr:nvCxnSpPr>
        <xdr:cNvPr id="608" name="直線コネクタ 607"/>
        <xdr:cNvCxnSpPr/>
      </xdr:nvCxnSpPr>
      <xdr:spPr>
        <a:xfrm>
          <a:off x="21323300" y="1006906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49784</xdr:rowOff>
    </xdr:from>
    <xdr:to>
      <xdr:col>107</xdr:col>
      <xdr:colOff>101600</xdr:colOff>
      <xdr:row>58</xdr:row>
      <xdr:rowOff>151384</xdr:rowOff>
    </xdr:to>
    <xdr:sp macro="" textlink="">
      <xdr:nvSpPr>
        <xdr:cNvPr id="609" name="楕円 608"/>
        <xdr:cNvSpPr/>
      </xdr:nvSpPr>
      <xdr:spPr>
        <a:xfrm>
          <a:off x="20383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100584</xdr:rowOff>
    </xdr:from>
    <xdr:to>
      <xdr:col>111</xdr:col>
      <xdr:colOff>177800</xdr:colOff>
      <xdr:row>58</xdr:row>
      <xdr:rowOff>124968</xdr:rowOff>
    </xdr:to>
    <xdr:cxnSp macro="">
      <xdr:nvCxnSpPr>
        <xdr:cNvPr id="610" name="直線コネクタ 609"/>
        <xdr:cNvCxnSpPr/>
      </xdr:nvCxnSpPr>
      <xdr:spPr>
        <a:xfrm>
          <a:off x="20434300" y="1004468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611" name="n_1aveValue【学校施設】&#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612" name="n_2aveValue【学校施設】&#10;一人当たり面積"/>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613"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20845</xdr:rowOff>
    </xdr:from>
    <xdr:ext cx="469744" cy="259045"/>
    <xdr:sp macro="" textlink="">
      <xdr:nvSpPr>
        <xdr:cNvPr id="614" name="n_1mainValue【学校施設】&#10;一人当たり面積"/>
        <xdr:cNvSpPr txBox="1"/>
      </xdr:nvSpPr>
      <xdr:spPr>
        <a:xfrm>
          <a:off x="21075727" y="97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167911</xdr:rowOff>
    </xdr:from>
    <xdr:ext cx="469744" cy="259045"/>
    <xdr:sp macro="" textlink="">
      <xdr:nvSpPr>
        <xdr:cNvPr id="615" name="n_2mainValue【学校施設】&#10;一人当たり面積"/>
        <xdr:cNvSpPr txBox="1"/>
      </xdr:nvSpPr>
      <xdr:spPr>
        <a:xfrm>
          <a:off x="20199427" y="976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7" name="テキスト ボックス 6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7" name="テキスト ボックス 6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9" name="テキスト ボックス 6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641" name="直線コネクタ 640"/>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642"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43" name="直線コネクタ 642"/>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5" name="直線コネクタ 64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42834</xdr:rowOff>
    </xdr:from>
    <xdr:ext cx="405111" cy="259045"/>
    <xdr:sp macro="" textlink="">
      <xdr:nvSpPr>
        <xdr:cNvPr id="646" name="【児童館】&#10;有形固定資産減価償却率平均値テキスト"/>
        <xdr:cNvSpPr txBox="1"/>
      </xdr:nvSpPr>
      <xdr:spPr>
        <a:xfrm>
          <a:off x="16357600" y="1393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47" name="フローチャート: 判断 646"/>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48" name="フローチャート: 判断 647"/>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49" name="フローチャート: 判断 648"/>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50" name="フローチャート: 判断 649"/>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46082</xdr:rowOff>
    </xdr:from>
    <xdr:to>
      <xdr:col>85</xdr:col>
      <xdr:colOff>177800</xdr:colOff>
      <xdr:row>83</xdr:row>
      <xdr:rowOff>147682</xdr:rowOff>
    </xdr:to>
    <xdr:sp macro="" textlink="">
      <xdr:nvSpPr>
        <xdr:cNvPr id="656" name="楕円 655"/>
        <xdr:cNvSpPr/>
      </xdr:nvSpPr>
      <xdr:spPr>
        <a:xfrm>
          <a:off x="162687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24509</xdr:rowOff>
    </xdr:from>
    <xdr:ext cx="405111" cy="259045"/>
    <xdr:sp macro="" textlink="">
      <xdr:nvSpPr>
        <xdr:cNvPr id="657" name="【児童館】&#10;有形固定資産減価償却率該当値テキスト"/>
        <xdr:cNvSpPr txBox="1"/>
      </xdr:nvSpPr>
      <xdr:spPr>
        <a:xfrm>
          <a:off x="16357600"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119562</xdr:rowOff>
    </xdr:from>
    <xdr:to>
      <xdr:col>81</xdr:col>
      <xdr:colOff>101600</xdr:colOff>
      <xdr:row>84</xdr:row>
      <xdr:rowOff>49712</xdr:rowOff>
    </xdr:to>
    <xdr:sp macro="" textlink="">
      <xdr:nvSpPr>
        <xdr:cNvPr id="658" name="楕円 657"/>
        <xdr:cNvSpPr/>
      </xdr:nvSpPr>
      <xdr:spPr>
        <a:xfrm>
          <a:off x="15430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96882</xdr:rowOff>
    </xdr:from>
    <xdr:to>
      <xdr:col>85</xdr:col>
      <xdr:colOff>127000</xdr:colOff>
      <xdr:row>83</xdr:row>
      <xdr:rowOff>170362</xdr:rowOff>
    </xdr:to>
    <xdr:cxnSp macro="">
      <xdr:nvCxnSpPr>
        <xdr:cNvPr id="659" name="直線コネクタ 658"/>
        <xdr:cNvCxnSpPr/>
      </xdr:nvCxnSpPr>
      <xdr:spPr>
        <a:xfrm flipV="1">
          <a:off x="15481300" y="14327232"/>
          <a:ext cx="8382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660" name="楕円 659"/>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83</xdr:row>
      <xdr:rowOff>170362</xdr:rowOff>
    </xdr:to>
    <xdr:cxnSp macro="">
      <xdr:nvCxnSpPr>
        <xdr:cNvPr id="661" name="直線コネクタ 660"/>
        <xdr:cNvCxnSpPr/>
      </xdr:nvCxnSpPr>
      <xdr:spPr>
        <a:xfrm>
          <a:off x="14592300" y="14181908"/>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142983</xdr:rowOff>
    </xdr:from>
    <xdr:ext cx="405111" cy="259045"/>
    <xdr:sp macro="" textlink="">
      <xdr:nvSpPr>
        <xdr:cNvPr id="662" name="n_1aveValue【児童館】&#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63" name="n_2ave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64"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40839</xdr:rowOff>
    </xdr:from>
    <xdr:ext cx="405111" cy="259045"/>
    <xdr:sp macro="" textlink="">
      <xdr:nvSpPr>
        <xdr:cNvPr id="665" name="n_1mainValue【児童館】&#10;有形固定資産減価償却率"/>
        <xdr:cNvSpPr txBox="1"/>
      </xdr:nvSpPr>
      <xdr:spPr>
        <a:xfrm>
          <a:off x="15266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164935</xdr:rowOff>
    </xdr:from>
    <xdr:ext cx="405111" cy="259045"/>
    <xdr:sp macro="" textlink="">
      <xdr:nvSpPr>
        <xdr:cNvPr id="666" name="n_2mainValue【児童館】&#10;有形固定資産減価償却率"/>
        <xdr:cNvSpPr txBox="1"/>
      </xdr:nvSpPr>
      <xdr:spPr>
        <a:xfrm>
          <a:off x="14389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7" name="直線コネクタ 67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8" name="テキスト ボックス 67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9" name="直線コネクタ 67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0" name="テキスト ボックス 67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1" name="直線コネクタ 68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2" name="テキスト ボックス 68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3" name="直線コネクタ 68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4" name="テキスト ボックス 68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5" name="直線コネクタ 68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6" name="テキスト ボックス 68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7" name="直線コネクタ 68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8" name="テキスト ボックス 68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92" name="直線コネクタ 691"/>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9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94" name="直線コネクタ 69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95"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96" name="直線コネクタ 695"/>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97"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98" name="フローチャート: 判断 697"/>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99" name="フローチャート: 判断 69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00" name="フローチャート: 判断 69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01" name="フローチャート: 判断 70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707" name="楕円 706"/>
        <xdr:cNvSpPr/>
      </xdr:nvSpPr>
      <xdr:spPr>
        <a:xfrm>
          <a:off x="22110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144434</xdr:rowOff>
    </xdr:from>
    <xdr:ext cx="469744" cy="259045"/>
    <xdr:sp macro="" textlink="">
      <xdr:nvSpPr>
        <xdr:cNvPr id="708" name="【児童館】&#10;一人当たり面積該当値テキスト"/>
        <xdr:cNvSpPr txBox="1"/>
      </xdr:nvSpPr>
      <xdr:spPr>
        <a:xfrm>
          <a:off x="22199600" y="133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709" name="楕円 708"/>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70757</xdr:rowOff>
    </xdr:to>
    <xdr:cxnSp macro="">
      <xdr:nvCxnSpPr>
        <xdr:cNvPr id="710" name="直線コネクタ 709"/>
        <xdr:cNvCxnSpPr/>
      </xdr:nvCxnSpPr>
      <xdr:spPr>
        <a:xfrm>
          <a:off x="21323300" y="1341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711" name="楕円 710"/>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712" name="直線コネクタ 711"/>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13"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14"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15"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716"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717" name="n_2mainValue【児童館】&#10;一人当たり面積"/>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42" name="直線コネクタ 741"/>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43"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44" name="直線コネクタ 743"/>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45"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46" name="直線コネクタ 745"/>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747" name="【公民館】&#10;有形固定資産減価償却率平均値テキスト"/>
        <xdr:cNvSpPr txBox="1"/>
      </xdr:nvSpPr>
      <xdr:spPr>
        <a:xfrm>
          <a:off x="16357600" y="1778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48" name="フローチャート: 判断 747"/>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49" name="フローチャート: 判断 748"/>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50" name="フローチャート: 判断 749"/>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51" name="フローチャート: 判断 750"/>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23495</xdr:rowOff>
    </xdr:from>
    <xdr:to>
      <xdr:col>85</xdr:col>
      <xdr:colOff>177800</xdr:colOff>
      <xdr:row>106</xdr:row>
      <xdr:rowOff>125095</xdr:rowOff>
    </xdr:to>
    <xdr:sp macro="" textlink="">
      <xdr:nvSpPr>
        <xdr:cNvPr id="757" name="楕円 756"/>
        <xdr:cNvSpPr/>
      </xdr:nvSpPr>
      <xdr:spPr>
        <a:xfrm>
          <a:off x="16268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1922</xdr:rowOff>
    </xdr:from>
    <xdr:ext cx="405111" cy="259045"/>
    <xdr:sp macro="" textlink="">
      <xdr:nvSpPr>
        <xdr:cNvPr id="758" name="【公民館】&#10;有形固定資産減価償却率該当値テキスト"/>
        <xdr:cNvSpPr txBox="1"/>
      </xdr:nvSpPr>
      <xdr:spPr>
        <a:xfrm>
          <a:off x="16357600"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74930</xdr:rowOff>
    </xdr:from>
    <xdr:to>
      <xdr:col>81</xdr:col>
      <xdr:colOff>101600</xdr:colOff>
      <xdr:row>107</xdr:row>
      <xdr:rowOff>5080</xdr:rowOff>
    </xdr:to>
    <xdr:sp macro="" textlink="">
      <xdr:nvSpPr>
        <xdr:cNvPr id="759" name="楕円 758"/>
        <xdr:cNvSpPr/>
      </xdr:nvSpPr>
      <xdr:spPr>
        <a:xfrm>
          <a:off x="1543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74295</xdr:rowOff>
    </xdr:from>
    <xdr:to>
      <xdr:col>85</xdr:col>
      <xdr:colOff>127000</xdr:colOff>
      <xdr:row>106</xdr:row>
      <xdr:rowOff>125730</xdr:rowOff>
    </xdr:to>
    <xdr:cxnSp macro="">
      <xdr:nvCxnSpPr>
        <xdr:cNvPr id="760" name="直線コネクタ 759"/>
        <xdr:cNvCxnSpPr/>
      </xdr:nvCxnSpPr>
      <xdr:spPr>
        <a:xfrm flipV="1">
          <a:off x="15481300" y="182479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12064</xdr:rowOff>
    </xdr:from>
    <xdr:to>
      <xdr:col>76</xdr:col>
      <xdr:colOff>165100</xdr:colOff>
      <xdr:row>106</xdr:row>
      <xdr:rowOff>113664</xdr:rowOff>
    </xdr:to>
    <xdr:sp macro="" textlink="">
      <xdr:nvSpPr>
        <xdr:cNvPr id="761" name="楕円 760"/>
        <xdr:cNvSpPr/>
      </xdr:nvSpPr>
      <xdr:spPr>
        <a:xfrm>
          <a:off x="14541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62864</xdr:rowOff>
    </xdr:from>
    <xdr:to>
      <xdr:col>81</xdr:col>
      <xdr:colOff>50800</xdr:colOff>
      <xdr:row>106</xdr:row>
      <xdr:rowOff>125730</xdr:rowOff>
    </xdr:to>
    <xdr:cxnSp macro="">
      <xdr:nvCxnSpPr>
        <xdr:cNvPr id="762" name="直線コネクタ 761"/>
        <xdr:cNvCxnSpPr/>
      </xdr:nvCxnSpPr>
      <xdr:spPr>
        <a:xfrm>
          <a:off x="14592300" y="182365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63"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64" name="n_2ave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765"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167657</xdr:rowOff>
    </xdr:from>
    <xdr:ext cx="405111" cy="259045"/>
    <xdr:sp macro="" textlink="">
      <xdr:nvSpPr>
        <xdr:cNvPr id="766" name="n_1mainValue【公民館】&#10;有形固定資産減価償却率"/>
        <xdr:cNvSpPr txBox="1"/>
      </xdr:nvSpPr>
      <xdr:spPr>
        <a:xfrm>
          <a:off x="152660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104791</xdr:rowOff>
    </xdr:from>
    <xdr:ext cx="405111" cy="259045"/>
    <xdr:sp macro="" textlink="">
      <xdr:nvSpPr>
        <xdr:cNvPr id="767" name="n_2mainValue【公民館】&#10;有形固定資産減価償却率"/>
        <xdr:cNvSpPr txBox="1"/>
      </xdr:nvSpPr>
      <xdr:spPr>
        <a:xfrm>
          <a:off x="14389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91" name="直線コネクタ 790"/>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92"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93" name="直線コネクタ 792"/>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94"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95" name="直線コネクタ 794"/>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9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7" name="フローチャート: 判断 79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98" name="フローチャート: 判断 797"/>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99" name="フローチャート: 判断 798"/>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800" name="フローチャート: 判断 799"/>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151130</xdr:rowOff>
    </xdr:from>
    <xdr:to>
      <xdr:col>116</xdr:col>
      <xdr:colOff>114300</xdr:colOff>
      <xdr:row>100</xdr:row>
      <xdr:rowOff>81280</xdr:rowOff>
    </xdr:to>
    <xdr:sp macro="" textlink="">
      <xdr:nvSpPr>
        <xdr:cNvPr id="806" name="楕円 805"/>
        <xdr:cNvSpPr/>
      </xdr:nvSpPr>
      <xdr:spPr>
        <a:xfrm>
          <a:off x="22110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104157</xdr:rowOff>
    </xdr:from>
    <xdr:ext cx="469744" cy="259045"/>
    <xdr:sp macro="" textlink="">
      <xdr:nvSpPr>
        <xdr:cNvPr id="807" name="【公民館】&#10;一人当たり面積該当値テキスト"/>
        <xdr:cNvSpPr txBox="1"/>
      </xdr:nvSpPr>
      <xdr:spPr>
        <a:xfrm>
          <a:off x="22199600" y="170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143511</xdr:rowOff>
    </xdr:from>
    <xdr:to>
      <xdr:col>112</xdr:col>
      <xdr:colOff>38100</xdr:colOff>
      <xdr:row>100</xdr:row>
      <xdr:rowOff>73661</xdr:rowOff>
    </xdr:to>
    <xdr:sp macro="" textlink="">
      <xdr:nvSpPr>
        <xdr:cNvPr id="808" name="楕円 807"/>
        <xdr:cNvSpPr/>
      </xdr:nvSpPr>
      <xdr:spPr>
        <a:xfrm>
          <a:off x="21272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22861</xdr:rowOff>
    </xdr:from>
    <xdr:to>
      <xdr:col>116</xdr:col>
      <xdr:colOff>63500</xdr:colOff>
      <xdr:row>100</xdr:row>
      <xdr:rowOff>30480</xdr:rowOff>
    </xdr:to>
    <xdr:cxnSp macro="">
      <xdr:nvCxnSpPr>
        <xdr:cNvPr id="809" name="直線コネクタ 808"/>
        <xdr:cNvCxnSpPr/>
      </xdr:nvCxnSpPr>
      <xdr:spPr>
        <a:xfrm>
          <a:off x="21323300" y="17167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143511</xdr:rowOff>
    </xdr:from>
    <xdr:to>
      <xdr:col>107</xdr:col>
      <xdr:colOff>101600</xdr:colOff>
      <xdr:row>100</xdr:row>
      <xdr:rowOff>73661</xdr:rowOff>
    </xdr:to>
    <xdr:sp macro="" textlink="">
      <xdr:nvSpPr>
        <xdr:cNvPr id="810" name="楕円 809"/>
        <xdr:cNvSpPr/>
      </xdr:nvSpPr>
      <xdr:spPr>
        <a:xfrm>
          <a:off x="20383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22861</xdr:rowOff>
    </xdr:from>
    <xdr:to>
      <xdr:col>111</xdr:col>
      <xdr:colOff>177800</xdr:colOff>
      <xdr:row>100</xdr:row>
      <xdr:rowOff>22861</xdr:rowOff>
    </xdr:to>
    <xdr:cxnSp macro="">
      <xdr:nvCxnSpPr>
        <xdr:cNvPr id="811" name="直線コネクタ 810"/>
        <xdr:cNvCxnSpPr/>
      </xdr:nvCxnSpPr>
      <xdr:spPr>
        <a:xfrm>
          <a:off x="20434300" y="17167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12"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13"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14"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90188</xdr:rowOff>
    </xdr:from>
    <xdr:ext cx="469744" cy="259045"/>
    <xdr:sp macro="" textlink="">
      <xdr:nvSpPr>
        <xdr:cNvPr id="815" name="n_1mainValue【公民館】&#10;一人当たり面積"/>
        <xdr:cNvSpPr txBox="1"/>
      </xdr:nvSpPr>
      <xdr:spPr>
        <a:xfrm>
          <a:off x="210757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90188</xdr:rowOff>
    </xdr:from>
    <xdr:ext cx="469744" cy="259045"/>
    <xdr:sp macro="" textlink="">
      <xdr:nvSpPr>
        <xdr:cNvPr id="816" name="n_2mainValue【公民館】&#10;一人当たり面積"/>
        <xdr:cNvSpPr txBox="1"/>
      </xdr:nvSpPr>
      <xdr:spPr>
        <a:xfrm>
          <a:off x="20199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災害時の避難施設となる小中学校や公民館の改築や地震補強を計画的に進め、これに併せて教育環境の向上を目的に施設の大規模改造やエアコンの設置を積極的に実施した結果、有形固定資産減価償却率は全国平均や類似団体より低い水準となった。</a:t>
          </a:r>
        </a:p>
        <a:p>
          <a:r>
            <a:rPr kumimoji="1" lang="ja-JP" altLang="en-US" sz="1300">
              <a:latin typeface="ＭＳ Ｐゴシック" panose="020B0600070205080204" pitchFamily="50" charset="-128"/>
              <a:ea typeface="ＭＳ Ｐゴシック" panose="020B0600070205080204" pitchFamily="50" charset="-128"/>
            </a:rPr>
            <a:t>一方で、市町村合併以降に一部は統廃合されたものの、まだ多くの類似する公共施設を保有しており、結果、一人当たりの面積は平均を大きく上回る結果となっている。</a:t>
          </a:r>
        </a:p>
        <a:p>
          <a:r>
            <a:rPr kumimoji="1" lang="ja-JP" altLang="en-US" sz="1300">
              <a:latin typeface="ＭＳ Ｐゴシック" panose="020B0600070205080204" pitchFamily="50" charset="-128"/>
              <a:ea typeface="ＭＳ Ｐゴシック" panose="020B0600070205080204" pitchFamily="50" charset="-128"/>
            </a:rPr>
            <a:t>こうした施設を中長期にわたって適正に管理するために、災害時の拠点施設や避難施設の機能の確保を考慮しながら、今後も定期的な点検・診断を通じて、適切な長寿命化を図り、計画的な施設の保全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2" name="楕円 71"/>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3" name="【図書館】&#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4" name="楕円 73"/>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125185</xdr:rowOff>
    </xdr:to>
    <xdr:cxnSp macro="">
      <xdr:nvCxnSpPr>
        <xdr:cNvPr id="75" name="直線コネクタ 74"/>
        <xdr:cNvCxnSpPr/>
      </xdr:nvCxnSpPr>
      <xdr:spPr>
        <a:xfrm flipV="1">
          <a:off x="3797300" y="6579870"/>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18869</xdr:rowOff>
    </xdr:from>
    <xdr:to>
      <xdr:col>15</xdr:col>
      <xdr:colOff>101600</xdr:colOff>
      <xdr:row>38</xdr:row>
      <xdr:rowOff>120469</xdr:rowOff>
    </xdr:to>
    <xdr:sp macro="" textlink="">
      <xdr:nvSpPr>
        <xdr:cNvPr id="76" name="楕円 75"/>
        <xdr:cNvSpPr/>
      </xdr:nvSpPr>
      <xdr:spPr>
        <a:xfrm>
          <a:off x="2857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69669</xdr:rowOff>
    </xdr:from>
    <xdr:to>
      <xdr:col>19</xdr:col>
      <xdr:colOff>177800</xdr:colOff>
      <xdr:row>38</xdr:row>
      <xdr:rowOff>125185</xdr:rowOff>
    </xdr:to>
    <xdr:cxnSp macro="">
      <xdr:nvCxnSpPr>
        <xdr:cNvPr id="77" name="直線コネクタ 76"/>
        <xdr:cNvCxnSpPr/>
      </xdr:nvCxnSpPr>
      <xdr:spPr>
        <a:xfrm>
          <a:off x="2908300" y="658476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78" name="n_1ave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79" name="n_2ave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1"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111596</xdr:rowOff>
    </xdr:from>
    <xdr:ext cx="405111" cy="259045"/>
    <xdr:sp macro="" textlink="">
      <xdr:nvSpPr>
        <xdr:cNvPr id="82" name="n_2mainValue【図書館】&#10;有形固定資産減価償却率"/>
        <xdr:cNvSpPr txBox="1"/>
      </xdr:nvSpPr>
      <xdr:spPr>
        <a:xfrm>
          <a:off x="2705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1"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21" name="楕円 120"/>
        <xdr:cNvSpPr/>
      </xdr:nvSpPr>
      <xdr:spPr>
        <a:xfrm>
          <a:off x="10426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143527</xdr:rowOff>
    </xdr:from>
    <xdr:ext cx="469744" cy="259045"/>
    <xdr:sp macro="" textlink="">
      <xdr:nvSpPr>
        <xdr:cNvPr id="122" name="【図書館】&#10;一人当たり面積該当値テキスト"/>
        <xdr:cNvSpPr txBox="1"/>
      </xdr:nvSpPr>
      <xdr:spPr>
        <a:xfrm>
          <a:off x="105156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23" name="楕円 122"/>
        <xdr:cNvSpPr/>
      </xdr:nvSpPr>
      <xdr:spPr>
        <a:xfrm>
          <a:off x="958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0</xdr:rowOff>
    </xdr:to>
    <xdr:cxnSp macro="">
      <xdr:nvCxnSpPr>
        <xdr:cNvPr id="124" name="直線コネクタ 123"/>
        <xdr:cNvCxnSpPr/>
      </xdr:nvCxnSpPr>
      <xdr:spPr>
        <a:xfrm>
          <a:off x="9639300" y="617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120650</xdr:rowOff>
    </xdr:from>
    <xdr:to>
      <xdr:col>46</xdr:col>
      <xdr:colOff>38100</xdr:colOff>
      <xdr:row>36</xdr:row>
      <xdr:rowOff>50800</xdr:rowOff>
    </xdr:to>
    <xdr:sp macro="" textlink="">
      <xdr:nvSpPr>
        <xdr:cNvPr id="125" name="楕円 124"/>
        <xdr:cNvSpPr/>
      </xdr:nvSpPr>
      <xdr:spPr>
        <a:xfrm>
          <a:off x="869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0</xdr:rowOff>
    </xdr:to>
    <xdr:cxnSp macro="">
      <xdr:nvCxnSpPr>
        <xdr:cNvPr id="126" name="直線コネクタ 125"/>
        <xdr:cNvCxnSpPr/>
      </xdr:nvCxnSpPr>
      <xdr:spPr>
        <a:xfrm>
          <a:off x="8750300" y="617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7"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28" name="n_2aveValue【図書館】&#10;一人当たり面積"/>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67327</xdr:rowOff>
    </xdr:from>
    <xdr:ext cx="469744" cy="259045"/>
    <xdr:sp macro="" textlink="">
      <xdr:nvSpPr>
        <xdr:cNvPr id="130" name="n_1mainValue【図書館】&#10;一人当たり面積"/>
        <xdr:cNvSpPr txBox="1"/>
      </xdr:nvSpPr>
      <xdr:spPr>
        <a:xfrm>
          <a:off x="9391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67327</xdr:rowOff>
    </xdr:from>
    <xdr:ext cx="469744" cy="259045"/>
    <xdr:sp macro="" textlink="">
      <xdr:nvSpPr>
        <xdr:cNvPr id="131" name="n_2mainValue【図書館】&#10;一人当たり面積"/>
        <xdr:cNvSpPr txBox="1"/>
      </xdr:nvSpPr>
      <xdr:spPr>
        <a:xfrm>
          <a:off x="8515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1"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71" name="楕円 170"/>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72" name="【体育館・プール】&#10;有形固定資産減価償却率該当値テキスト"/>
        <xdr:cNvSpPr txBox="1"/>
      </xdr:nvSpPr>
      <xdr:spPr>
        <a:xfrm>
          <a:off x="4673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59690</xdr:rowOff>
    </xdr:from>
    <xdr:to>
      <xdr:col>20</xdr:col>
      <xdr:colOff>38100</xdr:colOff>
      <xdr:row>59</xdr:row>
      <xdr:rowOff>161290</xdr:rowOff>
    </xdr:to>
    <xdr:sp macro="" textlink="">
      <xdr:nvSpPr>
        <xdr:cNvPr id="173" name="楕円 172"/>
        <xdr:cNvSpPr/>
      </xdr:nvSpPr>
      <xdr:spPr>
        <a:xfrm>
          <a:off x="3746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70485</xdr:rowOff>
    </xdr:from>
    <xdr:to>
      <xdr:col>24</xdr:col>
      <xdr:colOff>63500</xdr:colOff>
      <xdr:row>59</xdr:row>
      <xdr:rowOff>110490</xdr:rowOff>
    </xdr:to>
    <xdr:cxnSp macro="">
      <xdr:nvCxnSpPr>
        <xdr:cNvPr id="174" name="直線コネクタ 173"/>
        <xdr:cNvCxnSpPr/>
      </xdr:nvCxnSpPr>
      <xdr:spPr>
        <a:xfrm flipV="1">
          <a:off x="3797300" y="101860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69215</xdr:rowOff>
    </xdr:from>
    <xdr:to>
      <xdr:col>15</xdr:col>
      <xdr:colOff>101600</xdr:colOff>
      <xdr:row>59</xdr:row>
      <xdr:rowOff>170815</xdr:rowOff>
    </xdr:to>
    <xdr:sp macro="" textlink="">
      <xdr:nvSpPr>
        <xdr:cNvPr id="175" name="楕円 174"/>
        <xdr:cNvSpPr/>
      </xdr:nvSpPr>
      <xdr:spPr>
        <a:xfrm>
          <a:off x="2857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59</xdr:row>
      <xdr:rowOff>120015</xdr:rowOff>
    </xdr:to>
    <xdr:cxnSp macro="">
      <xdr:nvCxnSpPr>
        <xdr:cNvPr id="176" name="直線コネクタ 175"/>
        <xdr:cNvCxnSpPr/>
      </xdr:nvCxnSpPr>
      <xdr:spPr>
        <a:xfrm flipV="1">
          <a:off x="2908300" y="102260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77"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78"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6367</xdr:rowOff>
    </xdr:from>
    <xdr:ext cx="405111" cy="259045"/>
    <xdr:sp macro="" textlink="">
      <xdr:nvSpPr>
        <xdr:cNvPr id="180" name="n_1mainValue【体育館・プール】&#10;有形固定資産減価償却率"/>
        <xdr:cNvSpPr txBox="1"/>
      </xdr:nvSpPr>
      <xdr:spPr>
        <a:xfrm>
          <a:off x="3582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15892</xdr:rowOff>
    </xdr:from>
    <xdr:ext cx="405111" cy="259045"/>
    <xdr:sp macro="" textlink="">
      <xdr:nvSpPr>
        <xdr:cNvPr id="181" name="n_2main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0" name="【体育館・プール】&#10;一人当たり面積平均値テキスト"/>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36830</xdr:rowOff>
    </xdr:from>
    <xdr:to>
      <xdr:col>55</xdr:col>
      <xdr:colOff>50800</xdr:colOff>
      <xdr:row>56</xdr:row>
      <xdr:rowOff>138430</xdr:rowOff>
    </xdr:to>
    <xdr:sp macro="" textlink="">
      <xdr:nvSpPr>
        <xdr:cNvPr id="220" name="楕円 219"/>
        <xdr:cNvSpPr/>
      </xdr:nvSpPr>
      <xdr:spPr>
        <a:xfrm>
          <a:off x="10426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161307</xdr:rowOff>
    </xdr:from>
    <xdr:ext cx="469744" cy="259045"/>
    <xdr:sp macro="" textlink="">
      <xdr:nvSpPr>
        <xdr:cNvPr id="221" name="【体育館・プール】&#10;一人当たり面積該当値テキスト"/>
        <xdr:cNvSpPr txBox="1"/>
      </xdr:nvSpPr>
      <xdr:spPr>
        <a:xfrm>
          <a:off x="10515600" y="959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33020</xdr:rowOff>
    </xdr:from>
    <xdr:to>
      <xdr:col>50</xdr:col>
      <xdr:colOff>165100</xdr:colOff>
      <xdr:row>56</xdr:row>
      <xdr:rowOff>134620</xdr:rowOff>
    </xdr:to>
    <xdr:sp macro="" textlink="">
      <xdr:nvSpPr>
        <xdr:cNvPr id="222" name="楕円 221"/>
        <xdr:cNvSpPr/>
      </xdr:nvSpPr>
      <xdr:spPr>
        <a:xfrm>
          <a:off x="9588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83820</xdr:rowOff>
    </xdr:from>
    <xdr:to>
      <xdr:col>55</xdr:col>
      <xdr:colOff>0</xdr:colOff>
      <xdr:row>56</xdr:row>
      <xdr:rowOff>87630</xdr:rowOff>
    </xdr:to>
    <xdr:cxnSp macro="">
      <xdr:nvCxnSpPr>
        <xdr:cNvPr id="223" name="直線コネクタ 222"/>
        <xdr:cNvCxnSpPr/>
      </xdr:nvCxnSpPr>
      <xdr:spPr>
        <a:xfrm>
          <a:off x="9639300" y="9685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29210</xdr:rowOff>
    </xdr:from>
    <xdr:to>
      <xdr:col>46</xdr:col>
      <xdr:colOff>38100</xdr:colOff>
      <xdr:row>56</xdr:row>
      <xdr:rowOff>130810</xdr:rowOff>
    </xdr:to>
    <xdr:sp macro="" textlink="">
      <xdr:nvSpPr>
        <xdr:cNvPr id="224" name="楕円 223"/>
        <xdr:cNvSpPr/>
      </xdr:nvSpPr>
      <xdr:spPr>
        <a:xfrm>
          <a:off x="8699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80010</xdr:rowOff>
    </xdr:from>
    <xdr:to>
      <xdr:col>50</xdr:col>
      <xdr:colOff>114300</xdr:colOff>
      <xdr:row>56</xdr:row>
      <xdr:rowOff>83820</xdr:rowOff>
    </xdr:to>
    <xdr:cxnSp macro="">
      <xdr:nvCxnSpPr>
        <xdr:cNvPr id="225" name="直線コネクタ 224"/>
        <xdr:cNvCxnSpPr/>
      </xdr:nvCxnSpPr>
      <xdr:spPr>
        <a:xfrm>
          <a:off x="8750300" y="9681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26" name="n_1aveValue【体育館・プール】&#10;一人当たり面積"/>
        <xdr:cNvSpPr txBox="1"/>
      </xdr:nvSpPr>
      <xdr:spPr>
        <a:xfrm>
          <a:off x="9391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87647</xdr:rowOff>
    </xdr:from>
    <xdr:ext cx="469744" cy="259045"/>
    <xdr:sp macro="" textlink="">
      <xdr:nvSpPr>
        <xdr:cNvPr id="227" name="n_2aveValue【体育館・プール】&#10;一人当たり面積"/>
        <xdr:cNvSpPr txBox="1"/>
      </xdr:nvSpPr>
      <xdr:spPr>
        <a:xfrm>
          <a:off x="8515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151147</xdr:rowOff>
    </xdr:from>
    <xdr:ext cx="469744" cy="259045"/>
    <xdr:sp macro="" textlink="">
      <xdr:nvSpPr>
        <xdr:cNvPr id="229" name="n_1mainValue【体育館・プール】&#10;一人当たり面積"/>
        <xdr:cNvSpPr txBox="1"/>
      </xdr:nvSpPr>
      <xdr:spPr>
        <a:xfrm>
          <a:off x="93917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147337</xdr:rowOff>
    </xdr:from>
    <xdr:ext cx="469744" cy="259045"/>
    <xdr:sp macro="" textlink="">
      <xdr:nvSpPr>
        <xdr:cNvPr id="230" name="n_2mainValue【体育館・プール】&#10;一人当たり面積"/>
        <xdr:cNvSpPr txBox="1"/>
      </xdr:nvSpPr>
      <xdr:spPr>
        <a:xfrm>
          <a:off x="8515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8" name="【福祉施設】&#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163322</xdr:rowOff>
    </xdr:from>
    <xdr:to>
      <xdr:col>24</xdr:col>
      <xdr:colOff>114300</xdr:colOff>
      <xdr:row>83</xdr:row>
      <xdr:rowOff>93472</xdr:rowOff>
    </xdr:to>
    <xdr:sp macro="" textlink="">
      <xdr:nvSpPr>
        <xdr:cNvPr id="268" name="楕円 267"/>
        <xdr:cNvSpPr/>
      </xdr:nvSpPr>
      <xdr:spPr>
        <a:xfrm>
          <a:off x="45847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141749</xdr:rowOff>
    </xdr:from>
    <xdr:ext cx="405111" cy="259045"/>
    <xdr:sp macro="" textlink="">
      <xdr:nvSpPr>
        <xdr:cNvPr id="269" name="【福祉施設】&#10;有形固定資産減価償却率該当値テキスト"/>
        <xdr:cNvSpPr txBox="1"/>
      </xdr:nvSpPr>
      <xdr:spPr>
        <a:xfrm>
          <a:off x="4673600"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85598</xdr:rowOff>
    </xdr:from>
    <xdr:to>
      <xdr:col>20</xdr:col>
      <xdr:colOff>38100</xdr:colOff>
      <xdr:row>85</xdr:row>
      <xdr:rowOff>15748</xdr:rowOff>
    </xdr:to>
    <xdr:sp macro="" textlink="">
      <xdr:nvSpPr>
        <xdr:cNvPr id="270" name="楕円 269"/>
        <xdr:cNvSpPr/>
      </xdr:nvSpPr>
      <xdr:spPr>
        <a:xfrm>
          <a:off x="3746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42672</xdr:rowOff>
    </xdr:from>
    <xdr:to>
      <xdr:col>24</xdr:col>
      <xdr:colOff>63500</xdr:colOff>
      <xdr:row>84</xdr:row>
      <xdr:rowOff>136398</xdr:rowOff>
    </xdr:to>
    <xdr:cxnSp macro="">
      <xdr:nvCxnSpPr>
        <xdr:cNvPr id="271" name="直線コネクタ 270"/>
        <xdr:cNvCxnSpPr/>
      </xdr:nvCxnSpPr>
      <xdr:spPr>
        <a:xfrm flipV="1">
          <a:off x="3797300" y="1427302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69596</xdr:rowOff>
    </xdr:from>
    <xdr:to>
      <xdr:col>15</xdr:col>
      <xdr:colOff>101600</xdr:colOff>
      <xdr:row>81</xdr:row>
      <xdr:rowOff>171196</xdr:rowOff>
    </xdr:to>
    <xdr:sp macro="" textlink="">
      <xdr:nvSpPr>
        <xdr:cNvPr id="272" name="楕円 271"/>
        <xdr:cNvSpPr/>
      </xdr:nvSpPr>
      <xdr:spPr>
        <a:xfrm>
          <a:off x="2857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120396</xdr:rowOff>
    </xdr:from>
    <xdr:to>
      <xdr:col>19</xdr:col>
      <xdr:colOff>177800</xdr:colOff>
      <xdr:row>84</xdr:row>
      <xdr:rowOff>136398</xdr:rowOff>
    </xdr:to>
    <xdr:cxnSp macro="">
      <xdr:nvCxnSpPr>
        <xdr:cNvPr id="273" name="直線コネクタ 272"/>
        <xdr:cNvCxnSpPr/>
      </xdr:nvCxnSpPr>
      <xdr:spPr>
        <a:xfrm>
          <a:off x="2908300" y="14007846"/>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74" name="n_1aveValue【福祉施設】&#10;有形固定資産減価償却率"/>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75" name="n_2aveValue【福祉施設】&#10;有形固定資産減価償却率"/>
        <xdr:cNvSpPr txBox="1"/>
      </xdr:nvSpPr>
      <xdr:spPr>
        <a:xfrm>
          <a:off x="2705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6875</xdr:rowOff>
    </xdr:from>
    <xdr:ext cx="405111" cy="259045"/>
    <xdr:sp macro="" textlink="">
      <xdr:nvSpPr>
        <xdr:cNvPr id="277" name="n_1mainValue【福祉施設】&#10;有形固定資産減価償却率"/>
        <xdr:cNvSpPr txBox="1"/>
      </xdr:nvSpPr>
      <xdr:spPr>
        <a:xfrm>
          <a:off x="3582044" y="1458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162323</xdr:rowOff>
    </xdr:from>
    <xdr:ext cx="405111" cy="259045"/>
    <xdr:sp macro="" textlink="">
      <xdr:nvSpPr>
        <xdr:cNvPr id="278" name="n_2mainValue【福祉施設】&#10;有形固定資産減価償却率"/>
        <xdr:cNvSpPr txBox="1"/>
      </xdr:nvSpPr>
      <xdr:spPr>
        <a:xfrm>
          <a:off x="2705744"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07" name="【福祉施設】&#10;一人当たり面積平均値テキスト"/>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36830</xdr:rowOff>
    </xdr:from>
    <xdr:to>
      <xdr:col>55</xdr:col>
      <xdr:colOff>50800</xdr:colOff>
      <xdr:row>83</xdr:row>
      <xdr:rowOff>138430</xdr:rowOff>
    </xdr:to>
    <xdr:sp macro="" textlink="">
      <xdr:nvSpPr>
        <xdr:cNvPr id="317" name="楕円 316"/>
        <xdr:cNvSpPr/>
      </xdr:nvSpPr>
      <xdr:spPr>
        <a:xfrm>
          <a:off x="10426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15257</xdr:rowOff>
    </xdr:from>
    <xdr:ext cx="469744" cy="259045"/>
    <xdr:sp macro="" textlink="">
      <xdr:nvSpPr>
        <xdr:cNvPr id="318" name="【福祉施設】&#10;一人当たり面積該当値テキスト"/>
        <xdr:cNvSpPr txBox="1"/>
      </xdr:nvSpPr>
      <xdr:spPr>
        <a:xfrm>
          <a:off x="10515600"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29211</xdr:rowOff>
    </xdr:from>
    <xdr:to>
      <xdr:col>50</xdr:col>
      <xdr:colOff>165100</xdr:colOff>
      <xdr:row>83</xdr:row>
      <xdr:rowOff>130811</xdr:rowOff>
    </xdr:to>
    <xdr:sp macro="" textlink="">
      <xdr:nvSpPr>
        <xdr:cNvPr id="319" name="楕円 318"/>
        <xdr:cNvSpPr/>
      </xdr:nvSpPr>
      <xdr:spPr>
        <a:xfrm>
          <a:off x="9588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80011</xdr:rowOff>
    </xdr:from>
    <xdr:to>
      <xdr:col>55</xdr:col>
      <xdr:colOff>0</xdr:colOff>
      <xdr:row>83</xdr:row>
      <xdr:rowOff>87630</xdr:rowOff>
    </xdr:to>
    <xdr:cxnSp macro="">
      <xdr:nvCxnSpPr>
        <xdr:cNvPr id="320" name="直線コネクタ 319"/>
        <xdr:cNvCxnSpPr/>
      </xdr:nvCxnSpPr>
      <xdr:spPr>
        <a:xfrm>
          <a:off x="9639300" y="14310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21"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2"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3"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121938</xdr:rowOff>
    </xdr:from>
    <xdr:ext cx="469744" cy="259045"/>
    <xdr:sp macro="" textlink="">
      <xdr:nvSpPr>
        <xdr:cNvPr id="324" name="n_1mainValue【福祉施設】&#10;一人当たり面積"/>
        <xdr:cNvSpPr txBox="1"/>
      </xdr:nvSpPr>
      <xdr:spPr>
        <a:xfrm>
          <a:off x="93917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5" name="直線コネクタ 3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6" name="テキスト ボックス 3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7" name="直線コネクタ 3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8" name="テキスト ボックス 3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9" name="直線コネクタ 3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0" name="テキスト ボックス 3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1" name="直線コネクタ 3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2" name="テキスト ボックス 3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3" name="直線コネクタ 3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4" name="テキスト ボックス 3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5" name="直線コネクタ 3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6" name="テキスト ボックス 3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8" name="テキスト ボックス 3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0" name="直線コネクタ 349"/>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1"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2" name="直線コネクタ 351"/>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3"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4" name="直線コネクタ 353"/>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55"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6" name="フローチャート: 判断 355"/>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57" name="フローチャート: 判断 356"/>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58" name="フローチャート: 判断 357"/>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59" name="フローチャート: 判断 358"/>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95613</xdr:rowOff>
    </xdr:from>
    <xdr:to>
      <xdr:col>24</xdr:col>
      <xdr:colOff>114300</xdr:colOff>
      <xdr:row>106</xdr:row>
      <xdr:rowOff>25763</xdr:rowOff>
    </xdr:to>
    <xdr:sp macro="" textlink="">
      <xdr:nvSpPr>
        <xdr:cNvPr id="365" name="楕円 364"/>
        <xdr:cNvSpPr/>
      </xdr:nvSpPr>
      <xdr:spPr>
        <a:xfrm>
          <a:off x="4584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74040</xdr:rowOff>
    </xdr:from>
    <xdr:ext cx="405111" cy="259045"/>
    <xdr:sp macro="" textlink="">
      <xdr:nvSpPr>
        <xdr:cNvPr id="366" name="【市民会館】&#10;有形固定資産減価償却率該当値テキスト"/>
        <xdr:cNvSpPr txBox="1"/>
      </xdr:nvSpPr>
      <xdr:spPr>
        <a:xfrm>
          <a:off x="4673600"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367" name="楕円 366"/>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54973</xdr:rowOff>
    </xdr:from>
    <xdr:to>
      <xdr:col>24</xdr:col>
      <xdr:colOff>63500</xdr:colOff>
      <xdr:row>105</xdr:row>
      <xdr:rowOff>146413</xdr:rowOff>
    </xdr:to>
    <xdr:cxnSp macro="">
      <xdr:nvCxnSpPr>
        <xdr:cNvPr id="368" name="直線コネクタ 367"/>
        <xdr:cNvCxnSpPr/>
      </xdr:nvCxnSpPr>
      <xdr:spPr>
        <a:xfrm>
          <a:off x="3797300" y="1805722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25400</xdr:rowOff>
    </xdr:from>
    <xdr:to>
      <xdr:col>15</xdr:col>
      <xdr:colOff>101600</xdr:colOff>
      <xdr:row>105</xdr:row>
      <xdr:rowOff>127000</xdr:rowOff>
    </xdr:to>
    <xdr:sp macro="" textlink="">
      <xdr:nvSpPr>
        <xdr:cNvPr id="369" name="楕円 368"/>
        <xdr:cNvSpPr/>
      </xdr:nvSpPr>
      <xdr:spPr>
        <a:xfrm>
          <a:off x="2857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76200</xdr:rowOff>
    </xdr:to>
    <xdr:cxnSp macro="">
      <xdr:nvCxnSpPr>
        <xdr:cNvPr id="370" name="直線コネクタ 369"/>
        <xdr:cNvCxnSpPr/>
      </xdr:nvCxnSpPr>
      <xdr:spPr>
        <a:xfrm flipV="1">
          <a:off x="2908300" y="180572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71"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70048</xdr:rowOff>
    </xdr:from>
    <xdr:ext cx="405111" cy="259045"/>
    <xdr:sp macro="" textlink="">
      <xdr:nvSpPr>
        <xdr:cNvPr id="372" name="n_2aveValue【市民会館】&#10;有形固定資産減価償却率"/>
        <xdr:cNvSpPr txBox="1"/>
      </xdr:nvSpPr>
      <xdr:spPr>
        <a:xfrm>
          <a:off x="2705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3" name="n_3aveValue【市民会館】&#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96900</xdr:rowOff>
    </xdr:from>
    <xdr:ext cx="405111" cy="259045"/>
    <xdr:sp macro="" textlink="">
      <xdr:nvSpPr>
        <xdr:cNvPr id="374" name="n_1mainValue【市民会館】&#10;有形固定資産減価償却率"/>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375" name="n_2main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7" name="テキスト ボックス 38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9" name="テキスト ボックス 38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1" name="テキスト ボックス 39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3" name="テキスト ボックス 39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5" name="テキスト ボックス 39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399" name="直線コネクタ 398"/>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1" name="直線コネクタ 40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2"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3" name="直線コネクタ 402"/>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04" name="【市民会館】&#10;一人当たり面積平均値テキスト"/>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5" name="フローチャート: 判断 404"/>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6" name="フローチャート: 判断 40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07" name="フローチャート: 判断 406"/>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08" name="フローチャート: 判断 407"/>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14" name="楕円 413"/>
        <xdr:cNvSpPr/>
      </xdr:nvSpPr>
      <xdr:spPr>
        <a:xfrm>
          <a:off x="10426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6366</xdr:rowOff>
    </xdr:from>
    <xdr:ext cx="469744" cy="259045"/>
    <xdr:sp macro="" textlink="">
      <xdr:nvSpPr>
        <xdr:cNvPr id="415" name="【市民会館】&#10;一人当たり面積該当値テキスト"/>
        <xdr:cNvSpPr txBox="1"/>
      </xdr:nvSpPr>
      <xdr:spPr>
        <a:xfrm>
          <a:off x="10515600"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416" name="楕円 415"/>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34289</xdr:rowOff>
    </xdr:from>
    <xdr:to>
      <xdr:col>55</xdr:col>
      <xdr:colOff>0</xdr:colOff>
      <xdr:row>105</xdr:row>
      <xdr:rowOff>34289</xdr:rowOff>
    </xdr:to>
    <xdr:cxnSp macro="">
      <xdr:nvCxnSpPr>
        <xdr:cNvPr id="417" name="直線コネクタ 416"/>
        <xdr:cNvCxnSpPr/>
      </xdr:nvCxnSpPr>
      <xdr:spPr>
        <a:xfrm>
          <a:off x="9639300" y="18036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18" name="楕円 417"/>
        <xdr:cNvSpPr/>
      </xdr:nvSpPr>
      <xdr:spPr>
        <a:xfrm>
          <a:off x="8699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30480</xdr:rowOff>
    </xdr:from>
    <xdr:to>
      <xdr:col>50</xdr:col>
      <xdr:colOff>114300</xdr:colOff>
      <xdr:row>105</xdr:row>
      <xdr:rowOff>34289</xdr:rowOff>
    </xdr:to>
    <xdr:cxnSp macro="">
      <xdr:nvCxnSpPr>
        <xdr:cNvPr id="419" name="直線コネクタ 418"/>
        <xdr:cNvCxnSpPr/>
      </xdr:nvCxnSpPr>
      <xdr:spPr>
        <a:xfrm>
          <a:off x="8750300" y="18032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20"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21"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2"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101616</xdr:rowOff>
    </xdr:from>
    <xdr:ext cx="469744" cy="259045"/>
    <xdr:sp macro="" textlink="">
      <xdr:nvSpPr>
        <xdr:cNvPr id="423" name="n_1mainValue【市民会館】&#10;一人当たり面積"/>
        <xdr:cNvSpPr txBox="1"/>
      </xdr:nvSpPr>
      <xdr:spPr>
        <a:xfrm>
          <a:off x="9391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24" name="n_2main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6" name="テキスト ボックス 43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4" name="テキスト ボックス 44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48" name="直線コネクタ 447"/>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49"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0" name="直線コネクタ 449"/>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1"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2" name="直線コネクタ 451"/>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53"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4" name="フローチャート: 判断 45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5" name="フローチャート: 判断 454"/>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6" name="フローチャート: 判断 455"/>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57" name="フローチャート: 判断 456"/>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61595</xdr:rowOff>
    </xdr:from>
    <xdr:to>
      <xdr:col>76</xdr:col>
      <xdr:colOff>165100</xdr:colOff>
      <xdr:row>34</xdr:row>
      <xdr:rowOff>163195</xdr:rowOff>
    </xdr:to>
    <xdr:sp macro="" textlink="">
      <xdr:nvSpPr>
        <xdr:cNvPr id="463" name="楕円 462"/>
        <xdr:cNvSpPr/>
      </xdr:nvSpPr>
      <xdr:spPr>
        <a:xfrm>
          <a:off x="14541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107332</xdr:rowOff>
    </xdr:from>
    <xdr:ext cx="405111" cy="259045"/>
    <xdr:sp macro="" textlink="">
      <xdr:nvSpPr>
        <xdr:cNvPr id="464" name="n_1ave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65" name="n_2aveValue【一般廃棄物処理施設】&#10;有形固定資産減価償却率"/>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66"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8272</xdr:rowOff>
    </xdr:from>
    <xdr:ext cx="405111" cy="259045"/>
    <xdr:sp macro="" textlink="">
      <xdr:nvSpPr>
        <xdr:cNvPr id="467" name="n_2mainValue【一般廃棄物処理施設】&#10;有形固定資産減価償却率"/>
        <xdr:cNvSpPr txBox="1"/>
      </xdr:nvSpPr>
      <xdr:spPr>
        <a:xfrm>
          <a:off x="143897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8" name="直線コネクタ 4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9" name="テキスト ボックス 47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0" name="直線コネクタ 4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1" name="テキスト ボックス 48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2" name="直線コネクタ 4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3" name="テキスト ボックス 48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4" name="直線コネクタ 4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85" name="テキスト ボックス 48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6" name="直線コネクタ 4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7" name="テキスト ボックス 48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8" name="直線コネクタ 4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9" name="テキスト ボックス 48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1" name="テキスト ボックス 4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104895</xdr:rowOff>
    </xdr:from>
    <xdr:to>
      <xdr:col>116</xdr:col>
      <xdr:colOff>62864</xdr:colOff>
      <xdr:row>42</xdr:row>
      <xdr:rowOff>66131</xdr:rowOff>
    </xdr:to>
    <xdr:cxnSp macro="">
      <xdr:nvCxnSpPr>
        <xdr:cNvPr id="493" name="直線コネクタ 492"/>
        <xdr:cNvCxnSpPr/>
      </xdr:nvCxnSpPr>
      <xdr:spPr>
        <a:xfrm flipV="1">
          <a:off x="22160864" y="5934195"/>
          <a:ext cx="0" cy="133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69958</xdr:rowOff>
    </xdr:from>
    <xdr:ext cx="469744" cy="259045"/>
    <xdr:sp macro="" textlink="">
      <xdr:nvSpPr>
        <xdr:cNvPr id="494" name="【一般廃棄物処理施設】&#10;一人当たり有形固定資産（償却資産）額最小値テキスト"/>
        <xdr:cNvSpPr txBox="1"/>
      </xdr:nvSpPr>
      <xdr:spPr>
        <a:xfrm>
          <a:off x="22199600" y="72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66131</xdr:rowOff>
    </xdr:from>
    <xdr:to>
      <xdr:col>116</xdr:col>
      <xdr:colOff>152400</xdr:colOff>
      <xdr:row>42</xdr:row>
      <xdr:rowOff>66131</xdr:rowOff>
    </xdr:to>
    <xdr:cxnSp macro="">
      <xdr:nvCxnSpPr>
        <xdr:cNvPr id="495" name="直線コネクタ 494"/>
        <xdr:cNvCxnSpPr/>
      </xdr:nvCxnSpPr>
      <xdr:spPr>
        <a:xfrm>
          <a:off x="22072600" y="726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51572</xdr:rowOff>
    </xdr:from>
    <xdr:ext cx="599010" cy="259045"/>
    <xdr:sp macro="" textlink="">
      <xdr:nvSpPr>
        <xdr:cNvPr id="496" name="【一般廃棄物処理施設】&#10;一人当たり有形固定資産（償却資産）額最大値テキスト"/>
        <xdr:cNvSpPr txBox="1"/>
      </xdr:nvSpPr>
      <xdr:spPr>
        <a:xfrm>
          <a:off x="22199600" y="5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104895</xdr:rowOff>
    </xdr:from>
    <xdr:to>
      <xdr:col>116</xdr:col>
      <xdr:colOff>152400</xdr:colOff>
      <xdr:row>34</xdr:row>
      <xdr:rowOff>104895</xdr:rowOff>
    </xdr:to>
    <xdr:cxnSp macro="">
      <xdr:nvCxnSpPr>
        <xdr:cNvPr id="497" name="直線コネクタ 496"/>
        <xdr:cNvCxnSpPr/>
      </xdr:nvCxnSpPr>
      <xdr:spPr>
        <a:xfrm>
          <a:off x="22072600" y="593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161202</xdr:rowOff>
    </xdr:from>
    <xdr:ext cx="534377" cy="259045"/>
    <xdr:sp macro="" textlink="">
      <xdr:nvSpPr>
        <xdr:cNvPr id="498" name="【一般廃棄物処理施設】&#10;一人当たり有形固定資産（償却資産）額平均値テキスト"/>
        <xdr:cNvSpPr txBox="1"/>
      </xdr:nvSpPr>
      <xdr:spPr>
        <a:xfrm>
          <a:off x="22199600" y="667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11325</xdr:rowOff>
    </xdr:from>
    <xdr:to>
      <xdr:col>116</xdr:col>
      <xdr:colOff>114300</xdr:colOff>
      <xdr:row>39</xdr:row>
      <xdr:rowOff>112925</xdr:rowOff>
    </xdr:to>
    <xdr:sp macro="" textlink="">
      <xdr:nvSpPr>
        <xdr:cNvPr id="499" name="フローチャート: 判断 498"/>
        <xdr:cNvSpPr/>
      </xdr:nvSpPr>
      <xdr:spPr>
        <a:xfrm>
          <a:off x="22110700" y="669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166729</xdr:rowOff>
    </xdr:from>
    <xdr:to>
      <xdr:col>112</xdr:col>
      <xdr:colOff>38100</xdr:colOff>
      <xdr:row>39</xdr:row>
      <xdr:rowOff>96879</xdr:rowOff>
    </xdr:to>
    <xdr:sp macro="" textlink="">
      <xdr:nvSpPr>
        <xdr:cNvPr id="500" name="フローチャート: 判断 499"/>
        <xdr:cNvSpPr/>
      </xdr:nvSpPr>
      <xdr:spPr>
        <a:xfrm>
          <a:off x="21272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103842</xdr:rowOff>
    </xdr:from>
    <xdr:to>
      <xdr:col>107</xdr:col>
      <xdr:colOff>101600</xdr:colOff>
      <xdr:row>39</xdr:row>
      <xdr:rowOff>33992</xdr:rowOff>
    </xdr:to>
    <xdr:sp macro="" textlink="">
      <xdr:nvSpPr>
        <xdr:cNvPr id="501" name="フローチャート: 判断 500"/>
        <xdr:cNvSpPr/>
      </xdr:nvSpPr>
      <xdr:spPr>
        <a:xfrm>
          <a:off x="20383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114717</xdr:rowOff>
    </xdr:from>
    <xdr:to>
      <xdr:col>102</xdr:col>
      <xdr:colOff>165100</xdr:colOff>
      <xdr:row>36</xdr:row>
      <xdr:rowOff>44867</xdr:rowOff>
    </xdr:to>
    <xdr:sp macro="" textlink="">
      <xdr:nvSpPr>
        <xdr:cNvPr id="502" name="フローチャート: 判断 501"/>
        <xdr:cNvSpPr/>
      </xdr:nvSpPr>
      <xdr:spPr>
        <a:xfrm>
          <a:off x="19494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3" name="テキスト ボックス 5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60811</xdr:rowOff>
    </xdr:from>
    <xdr:to>
      <xdr:col>107</xdr:col>
      <xdr:colOff>101600</xdr:colOff>
      <xdr:row>33</xdr:row>
      <xdr:rowOff>162411</xdr:rowOff>
    </xdr:to>
    <xdr:sp macro="" textlink="">
      <xdr:nvSpPr>
        <xdr:cNvPr id="508" name="楕円 507"/>
        <xdr:cNvSpPr/>
      </xdr:nvSpPr>
      <xdr:spPr>
        <a:xfrm>
          <a:off x="20383500" y="57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113406</xdr:rowOff>
    </xdr:from>
    <xdr:ext cx="534377" cy="259045"/>
    <xdr:sp macro="" textlink="">
      <xdr:nvSpPr>
        <xdr:cNvPr id="509" name="n_1aveValue【一般廃棄物処理施設】&#10;一人当たり有形固定資産（償却資産）額"/>
        <xdr:cNvSpPr txBox="1"/>
      </xdr:nvSpPr>
      <xdr:spPr>
        <a:xfrm>
          <a:off x="210434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25119</xdr:rowOff>
    </xdr:from>
    <xdr:ext cx="534377" cy="259045"/>
    <xdr:sp macro="" textlink="">
      <xdr:nvSpPr>
        <xdr:cNvPr id="510" name="n_2aveValue【一般廃棄物処理施設】&#10;一人当たり有形固定資産（償却資産）額"/>
        <xdr:cNvSpPr txBox="1"/>
      </xdr:nvSpPr>
      <xdr:spPr>
        <a:xfrm>
          <a:off x="20167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61394</xdr:rowOff>
    </xdr:from>
    <xdr:ext cx="599010" cy="259045"/>
    <xdr:sp macro="" textlink="">
      <xdr:nvSpPr>
        <xdr:cNvPr id="511" name="n_3aveValue【一般廃棄物処理施設】&#10;一人当たり有形固定資産（償却資産）額"/>
        <xdr:cNvSpPr txBox="1"/>
      </xdr:nvSpPr>
      <xdr:spPr>
        <a:xfrm>
          <a:off x="19245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7488</xdr:rowOff>
    </xdr:from>
    <xdr:ext cx="599010" cy="259045"/>
    <xdr:sp macro="" textlink="">
      <xdr:nvSpPr>
        <xdr:cNvPr id="512" name="n_2mainValue【一般廃棄物処理施設】&#10;一人当たり有形固定資産（償却資産）額"/>
        <xdr:cNvSpPr txBox="1"/>
      </xdr:nvSpPr>
      <xdr:spPr>
        <a:xfrm>
          <a:off x="20134795" y="549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3" name="テキスト ボックス 5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5" name="テキスト ボックス 5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35" name="直線コネクタ 534"/>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36"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37" name="直線コネクタ 536"/>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38"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39" name="直線コネクタ 538"/>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40" name="【保健センター・保健所】&#10;有形固定資産減価償却率平均値テキスト"/>
        <xdr:cNvSpPr txBox="1"/>
      </xdr:nvSpPr>
      <xdr:spPr>
        <a:xfrm>
          <a:off x="16357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41" name="フローチャート: 判断 540"/>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43" name="フローチャート: 判断 542"/>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44" name="フローチャート: 判断 543"/>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145796</xdr:rowOff>
    </xdr:from>
    <xdr:to>
      <xdr:col>85</xdr:col>
      <xdr:colOff>177800</xdr:colOff>
      <xdr:row>60</xdr:row>
      <xdr:rowOff>75946</xdr:rowOff>
    </xdr:to>
    <xdr:sp macro="" textlink="">
      <xdr:nvSpPr>
        <xdr:cNvPr id="550" name="楕円 549"/>
        <xdr:cNvSpPr/>
      </xdr:nvSpPr>
      <xdr:spPr>
        <a:xfrm>
          <a:off x="16268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124223</xdr:rowOff>
    </xdr:from>
    <xdr:ext cx="405111" cy="259045"/>
    <xdr:sp macro="" textlink="">
      <xdr:nvSpPr>
        <xdr:cNvPr id="551" name="【保健センター・保健所】&#10;有形固定資産減価償却率該当値テキスト"/>
        <xdr:cNvSpPr txBox="1"/>
      </xdr:nvSpPr>
      <xdr:spPr>
        <a:xfrm>
          <a:off x="16357600"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22352</xdr:rowOff>
    </xdr:from>
    <xdr:to>
      <xdr:col>81</xdr:col>
      <xdr:colOff>101600</xdr:colOff>
      <xdr:row>60</xdr:row>
      <xdr:rowOff>123952</xdr:rowOff>
    </xdr:to>
    <xdr:sp macro="" textlink="">
      <xdr:nvSpPr>
        <xdr:cNvPr id="552" name="楕円 551"/>
        <xdr:cNvSpPr/>
      </xdr:nvSpPr>
      <xdr:spPr>
        <a:xfrm>
          <a:off x="15430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25146</xdr:rowOff>
    </xdr:from>
    <xdr:to>
      <xdr:col>85</xdr:col>
      <xdr:colOff>127000</xdr:colOff>
      <xdr:row>60</xdr:row>
      <xdr:rowOff>73152</xdr:rowOff>
    </xdr:to>
    <xdr:cxnSp macro="">
      <xdr:nvCxnSpPr>
        <xdr:cNvPr id="553" name="直線コネクタ 552"/>
        <xdr:cNvCxnSpPr/>
      </xdr:nvCxnSpPr>
      <xdr:spPr>
        <a:xfrm flipV="1">
          <a:off x="15481300" y="103121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68072</xdr:rowOff>
    </xdr:from>
    <xdr:to>
      <xdr:col>76</xdr:col>
      <xdr:colOff>165100</xdr:colOff>
      <xdr:row>60</xdr:row>
      <xdr:rowOff>169672</xdr:rowOff>
    </xdr:to>
    <xdr:sp macro="" textlink="">
      <xdr:nvSpPr>
        <xdr:cNvPr id="554" name="楕円 553"/>
        <xdr:cNvSpPr/>
      </xdr:nvSpPr>
      <xdr:spPr>
        <a:xfrm>
          <a:off x="14541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73152</xdr:rowOff>
    </xdr:from>
    <xdr:to>
      <xdr:col>81</xdr:col>
      <xdr:colOff>50800</xdr:colOff>
      <xdr:row>60</xdr:row>
      <xdr:rowOff>118872</xdr:rowOff>
    </xdr:to>
    <xdr:cxnSp macro="">
      <xdr:nvCxnSpPr>
        <xdr:cNvPr id="555" name="直線コネクタ 554"/>
        <xdr:cNvCxnSpPr/>
      </xdr:nvCxnSpPr>
      <xdr:spPr>
        <a:xfrm flipV="1">
          <a:off x="14592300" y="103601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56" name="n_1aveValue【保健センター・保健所】&#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57" name="n_2aveValue【保健センター・保健所】&#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58" name="n_3ave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115079</xdr:rowOff>
    </xdr:from>
    <xdr:ext cx="405111" cy="259045"/>
    <xdr:sp macro="" textlink="">
      <xdr:nvSpPr>
        <xdr:cNvPr id="559" name="n_1mainValue【保健センター・保健所】&#10;有形固定資産減価償却率"/>
        <xdr:cNvSpPr txBox="1"/>
      </xdr:nvSpPr>
      <xdr:spPr>
        <a:xfrm>
          <a:off x="15266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160799</xdr:rowOff>
    </xdr:from>
    <xdr:ext cx="405111" cy="259045"/>
    <xdr:sp macro="" textlink="">
      <xdr:nvSpPr>
        <xdr:cNvPr id="560" name="n_2mainValue【保健センター・保健所】&#10;有形固定資産減価償却率"/>
        <xdr:cNvSpPr txBox="1"/>
      </xdr:nvSpPr>
      <xdr:spPr>
        <a:xfrm>
          <a:off x="143897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82" name="直線コネクタ 581"/>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83"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84" name="直線コネクタ 583"/>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85"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86" name="直線コネクタ 58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87"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88" name="フローチャート: 判断 58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589" name="フローチャート: 判断 588"/>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90" name="フローチャート: 判断 589"/>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591" name="フローチャート: 判断 590"/>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52070</xdr:rowOff>
    </xdr:from>
    <xdr:to>
      <xdr:col>116</xdr:col>
      <xdr:colOff>114300</xdr:colOff>
      <xdr:row>57</xdr:row>
      <xdr:rowOff>153670</xdr:rowOff>
    </xdr:to>
    <xdr:sp macro="" textlink="">
      <xdr:nvSpPr>
        <xdr:cNvPr id="597" name="楕円 596"/>
        <xdr:cNvSpPr/>
      </xdr:nvSpPr>
      <xdr:spPr>
        <a:xfrm>
          <a:off x="22110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74947</xdr:rowOff>
    </xdr:from>
    <xdr:ext cx="469744" cy="259045"/>
    <xdr:sp macro="" textlink="">
      <xdr:nvSpPr>
        <xdr:cNvPr id="598" name="【保健センター・保健所】&#10;一人当たり面積該当値テキスト"/>
        <xdr:cNvSpPr txBox="1"/>
      </xdr:nvSpPr>
      <xdr:spPr>
        <a:xfrm>
          <a:off x="22199600"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29210</xdr:rowOff>
    </xdr:from>
    <xdr:to>
      <xdr:col>112</xdr:col>
      <xdr:colOff>38100</xdr:colOff>
      <xdr:row>57</xdr:row>
      <xdr:rowOff>130810</xdr:rowOff>
    </xdr:to>
    <xdr:sp macro="" textlink="">
      <xdr:nvSpPr>
        <xdr:cNvPr id="599" name="楕円 598"/>
        <xdr:cNvSpPr/>
      </xdr:nvSpPr>
      <xdr:spPr>
        <a:xfrm>
          <a:off x="2127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80010</xdr:rowOff>
    </xdr:from>
    <xdr:to>
      <xdr:col>116</xdr:col>
      <xdr:colOff>63500</xdr:colOff>
      <xdr:row>57</xdr:row>
      <xdr:rowOff>102870</xdr:rowOff>
    </xdr:to>
    <xdr:cxnSp macro="">
      <xdr:nvCxnSpPr>
        <xdr:cNvPr id="600" name="直線コネクタ 599"/>
        <xdr:cNvCxnSpPr/>
      </xdr:nvCxnSpPr>
      <xdr:spPr>
        <a:xfrm>
          <a:off x="21323300" y="9852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29210</xdr:rowOff>
    </xdr:from>
    <xdr:to>
      <xdr:col>107</xdr:col>
      <xdr:colOff>101600</xdr:colOff>
      <xdr:row>57</xdr:row>
      <xdr:rowOff>130810</xdr:rowOff>
    </xdr:to>
    <xdr:sp macro="" textlink="">
      <xdr:nvSpPr>
        <xdr:cNvPr id="601" name="楕円 600"/>
        <xdr:cNvSpPr/>
      </xdr:nvSpPr>
      <xdr:spPr>
        <a:xfrm>
          <a:off x="2038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80010</xdr:rowOff>
    </xdr:from>
    <xdr:to>
      <xdr:col>111</xdr:col>
      <xdr:colOff>177800</xdr:colOff>
      <xdr:row>57</xdr:row>
      <xdr:rowOff>80010</xdr:rowOff>
    </xdr:to>
    <xdr:cxnSp macro="">
      <xdr:nvCxnSpPr>
        <xdr:cNvPr id="602" name="直線コネクタ 601"/>
        <xdr:cNvCxnSpPr/>
      </xdr:nvCxnSpPr>
      <xdr:spPr>
        <a:xfrm>
          <a:off x="20434300" y="9852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30497</xdr:rowOff>
    </xdr:from>
    <xdr:ext cx="469744" cy="259045"/>
    <xdr:sp macro="" textlink="">
      <xdr:nvSpPr>
        <xdr:cNvPr id="603" name="n_1aveValue【保健センター・保健所】&#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04" name="n_2aveValue【保健センター・保健所】&#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05"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147337</xdr:rowOff>
    </xdr:from>
    <xdr:ext cx="469744" cy="259045"/>
    <xdr:sp macro="" textlink="">
      <xdr:nvSpPr>
        <xdr:cNvPr id="606" name="n_1mainValue【保健センター・保健所】&#10;一人当たり面積"/>
        <xdr:cNvSpPr txBox="1"/>
      </xdr:nvSpPr>
      <xdr:spPr>
        <a:xfrm>
          <a:off x="210757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147337</xdr:rowOff>
    </xdr:from>
    <xdr:ext cx="469744" cy="259045"/>
    <xdr:sp macro="" textlink="">
      <xdr:nvSpPr>
        <xdr:cNvPr id="607" name="n_2mainValue【保健センター・保健所】&#10;一人当たり面積"/>
        <xdr:cNvSpPr txBox="1"/>
      </xdr:nvSpPr>
      <xdr:spPr>
        <a:xfrm>
          <a:off x="20199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619" name="テキスト ボックス 61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9" name="テキスト ボックス 6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84</xdr:row>
      <xdr:rowOff>83820</xdr:rowOff>
    </xdr:to>
    <xdr:cxnSp macro="">
      <xdr:nvCxnSpPr>
        <xdr:cNvPr id="631" name="直線コネクタ 630"/>
        <xdr:cNvCxnSpPr/>
      </xdr:nvCxnSpPr>
      <xdr:spPr>
        <a:xfrm flipV="1">
          <a:off x="16318864" y="13376911"/>
          <a:ext cx="0" cy="110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87647</xdr:rowOff>
    </xdr:from>
    <xdr:ext cx="405111" cy="259045"/>
    <xdr:sp macro="" textlink="">
      <xdr:nvSpPr>
        <xdr:cNvPr id="632" name="【消防施設】&#10;有形固定資産減価償却率最小値テキスト"/>
        <xdr:cNvSpPr txBox="1"/>
      </xdr:nvSpPr>
      <xdr:spPr>
        <a:xfrm>
          <a:off x="16357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83820</xdr:rowOff>
    </xdr:from>
    <xdr:to>
      <xdr:col>86</xdr:col>
      <xdr:colOff>25400</xdr:colOff>
      <xdr:row>84</xdr:row>
      <xdr:rowOff>83820</xdr:rowOff>
    </xdr:to>
    <xdr:cxnSp macro="">
      <xdr:nvCxnSpPr>
        <xdr:cNvPr id="633" name="直線コネクタ 632"/>
        <xdr:cNvCxnSpPr/>
      </xdr:nvCxnSpPr>
      <xdr:spPr>
        <a:xfrm>
          <a:off x="16230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634"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635" name="直線コネクタ 634"/>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27322</xdr:rowOff>
    </xdr:from>
    <xdr:ext cx="405111" cy="259045"/>
    <xdr:sp macro="" textlink="">
      <xdr:nvSpPr>
        <xdr:cNvPr id="636" name="【消防施設】&#10;有形固定資産減価償却率平均値テキスト"/>
        <xdr:cNvSpPr txBox="1"/>
      </xdr:nvSpPr>
      <xdr:spPr>
        <a:xfrm>
          <a:off x="16357600" y="13571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xdr:rowOff>
    </xdr:from>
    <xdr:to>
      <xdr:col>85</xdr:col>
      <xdr:colOff>177800</xdr:colOff>
      <xdr:row>80</xdr:row>
      <xdr:rowOff>106045</xdr:rowOff>
    </xdr:to>
    <xdr:sp macro="" textlink="">
      <xdr:nvSpPr>
        <xdr:cNvPr id="637" name="フローチャート: 判断 636"/>
        <xdr:cNvSpPr/>
      </xdr:nvSpPr>
      <xdr:spPr>
        <a:xfrm>
          <a:off x="16268700" y="137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59689</xdr:rowOff>
    </xdr:from>
    <xdr:to>
      <xdr:col>81</xdr:col>
      <xdr:colOff>101600</xdr:colOff>
      <xdr:row>80</xdr:row>
      <xdr:rowOff>161289</xdr:rowOff>
    </xdr:to>
    <xdr:sp macro="" textlink="">
      <xdr:nvSpPr>
        <xdr:cNvPr id="638" name="フローチャート: 判断 637"/>
        <xdr:cNvSpPr/>
      </xdr:nvSpPr>
      <xdr:spPr>
        <a:xfrm>
          <a:off x="154305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39" name="フローチャート: 判断 638"/>
        <xdr:cNvSpPr/>
      </xdr:nvSpPr>
      <xdr:spPr>
        <a:xfrm>
          <a:off x="14541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109220</xdr:rowOff>
    </xdr:from>
    <xdr:to>
      <xdr:col>72</xdr:col>
      <xdr:colOff>38100</xdr:colOff>
      <xdr:row>81</xdr:row>
      <xdr:rowOff>39370</xdr:rowOff>
    </xdr:to>
    <xdr:sp macro="" textlink="">
      <xdr:nvSpPr>
        <xdr:cNvPr id="640" name="フローチャート: 判断 639"/>
        <xdr:cNvSpPr/>
      </xdr:nvSpPr>
      <xdr:spPr>
        <a:xfrm>
          <a:off x="13652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46" name="楕円 645"/>
        <xdr:cNvSpPr/>
      </xdr:nvSpPr>
      <xdr:spPr>
        <a:xfrm>
          <a:off x="16268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112413</xdr:rowOff>
    </xdr:from>
    <xdr:ext cx="405111" cy="259045"/>
    <xdr:sp macro="" textlink="">
      <xdr:nvSpPr>
        <xdr:cNvPr id="647" name="【消防施設】&#10;有形固定資産減価償却率該当値テキスト"/>
        <xdr:cNvSpPr txBox="1"/>
      </xdr:nvSpPr>
      <xdr:spPr>
        <a:xfrm>
          <a:off x="16357600"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128270</xdr:rowOff>
    </xdr:from>
    <xdr:to>
      <xdr:col>81</xdr:col>
      <xdr:colOff>101600</xdr:colOff>
      <xdr:row>83</xdr:row>
      <xdr:rowOff>58420</xdr:rowOff>
    </xdr:to>
    <xdr:sp macro="" textlink="">
      <xdr:nvSpPr>
        <xdr:cNvPr id="648" name="楕円 647"/>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13336</xdr:rowOff>
    </xdr:from>
    <xdr:to>
      <xdr:col>85</xdr:col>
      <xdr:colOff>127000</xdr:colOff>
      <xdr:row>83</xdr:row>
      <xdr:rowOff>7620</xdr:rowOff>
    </xdr:to>
    <xdr:cxnSp macro="">
      <xdr:nvCxnSpPr>
        <xdr:cNvPr id="649" name="直線コネクタ 648"/>
        <xdr:cNvCxnSpPr/>
      </xdr:nvCxnSpPr>
      <xdr:spPr>
        <a:xfrm flipV="1">
          <a:off x="15481300" y="14072236"/>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130175</xdr:rowOff>
    </xdr:from>
    <xdr:to>
      <xdr:col>76</xdr:col>
      <xdr:colOff>165100</xdr:colOff>
      <xdr:row>85</xdr:row>
      <xdr:rowOff>60325</xdr:rowOff>
    </xdr:to>
    <xdr:sp macro="" textlink="">
      <xdr:nvSpPr>
        <xdr:cNvPr id="650" name="楕円 649"/>
        <xdr:cNvSpPr/>
      </xdr:nvSpPr>
      <xdr:spPr>
        <a:xfrm>
          <a:off x="14541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xdr:rowOff>
    </xdr:from>
    <xdr:to>
      <xdr:col>81</xdr:col>
      <xdr:colOff>50800</xdr:colOff>
      <xdr:row>85</xdr:row>
      <xdr:rowOff>9525</xdr:rowOff>
    </xdr:to>
    <xdr:cxnSp macro="">
      <xdr:nvCxnSpPr>
        <xdr:cNvPr id="651" name="直線コネクタ 650"/>
        <xdr:cNvCxnSpPr/>
      </xdr:nvCxnSpPr>
      <xdr:spPr>
        <a:xfrm flipV="1">
          <a:off x="14592300" y="14237970"/>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6366</xdr:rowOff>
    </xdr:from>
    <xdr:ext cx="405111" cy="259045"/>
    <xdr:sp macro="" textlink="">
      <xdr:nvSpPr>
        <xdr:cNvPr id="652" name="n_1aveValue【消防施設】&#10;有形固定資産減価償却率"/>
        <xdr:cNvSpPr txBox="1"/>
      </xdr:nvSpPr>
      <xdr:spPr>
        <a:xfrm>
          <a:off x="15266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653" name="n_2aveValue【消防施設】&#10;有形固定資産減価償却率"/>
        <xdr:cNvSpPr txBox="1"/>
      </xdr:nvSpPr>
      <xdr:spPr>
        <a:xfrm>
          <a:off x="14389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55897</xdr:rowOff>
    </xdr:from>
    <xdr:ext cx="405111" cy="259045"/>
    <xdr:sp macro="" textlink="">
      <xdr:nvSpPr>
        <xdr:cNvPr id="654" name="n_3aveValue【消防施設】&#10;有形固定資産減価償却率"/>
        <xdr:cNvSpPr txBox="1"/>
      </xdr:nvSpPr>
      <xdr:spPr>
        <a:xfrm>
          <a:off x="13500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49547</xdr:rowOff>
    </xdr:from>
    <xdr:ext cx="405111" cy="259045"/>
    <xdr:sp macro="" textlink="">
      <xdr:nvSpPr>
        <xdr:cNvPr id="655" name="n_1mainValue【消防施設】&#10;有形固定資産減価償却率"/>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51452</xdr:rowOff>
    </xdr:from>
    <xdr:ext cx="405111" cy="259045"/>
    <xdr:sp macro="" textlink="">
      <xdr:nvSpPr>
        <xdr:cNvPr id="656" name="n_2mainValue【消防施設】&#10;有形固定資産減価償却率"/>
        <xdr:cNvSpPr txBox="1"/>
      </xdr:nvSpPr>
      <xdr:spPr>
        <a:xfrm>
          <a:off x="14389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80" name="直線コネクタ 679"/>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8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82" name="直線コネクタ 68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83"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84" name="直線コネクタ 683"/>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85"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86" name="フローチャート: 判断 685"/>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87" name="フローチャート: 判断 68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688" name="フローチャート: 判断 687"/>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89" name="フローチャート: 判断 688"/>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95" name="楕円 694"/>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96"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97" name="楕円 696"/>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133350</xdr:rowOff>
    </xdr:to>
    <xdr:cxnSp macro="">
      <xdr:nvCxnSpPr>
        <xdr:cNvPr id="698" name="直線コネクタ 697"/>
        <xdr:cNvCxnSpPr/>
      </xdr:nvCxnSpPr>
      <xdr:spPr>
        <a:xfrm flipV="1">
          <a:off x="21323300" y="14691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9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00"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01"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02"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4" name="テキスト ボックス 7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4" name="テキスト ボックス 7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6" name="テキスト ボックス 7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28" name="直線コネクタ 727"/>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29"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30" name="直線コネクタ 729"/>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31"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32" name="直線コネクタ 731"/>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33" name="【庁舎】&#10;有形固定資産減価償却率平均値テキスト"/>
        <xdr:cNvSpPr txBox="1"/>
      </xdr:nvSpPr>
      <xdr:spPr>
        <a:xfrm>
          <a:off x="16357600" y="1765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34" name="フローチャート: 判断 733"/>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35" name="フローチャート: 判断 734"/>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36" name="フローチャート: 判断 735"/>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37" name="フローチャート: 判断 736"/>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743" name="楕円 742"/>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744" name="【庁舎】&#10;有形固定資産減価償却率該当値テキスト"/>
        <xdr:cNvSpPr txBox="1"/>
      </xdr:nvSpPr>
      <xdr:spPr>
        <a:xfrm>
          <a:off x="16357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45" name="楕円 744"/>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100693</xdr:rowOff>
    </xdr:to>
    <xdr:cxnSp macro="">
      <xdr:nvCxnSpPr>
        <xdr:cNvPr id="746" name="直線コネクタ 745"/>
        <xdr:cNvCxnSpPr/>
      </xdr:nvCxnSpPr>
      <xdr:spPr>
        <a:xfrm flipV="1">
          <a:off x="15481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747" name="楕円 746"/>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138249</xdr:rowOff>
    </xdr:from>
    <xdr:to>
      <xdr:col>81</xdr:col>
      <xdr:colOff>50800</xdr:colOff>
      <xdr:row>105</xdr:row>
      <xdr:rowOff>100693</xdr:rowOff>
    </xdr:to>
    <xdr:cxnSp macro="">
      <xdr:nvCxnSpPr>
        <xdr:cNvPr id="748" name="直線コネクタ 747"/>
        <xdr:cNvCxnSpPr/>
      </xdr:nvCxnSpPr>
      <xdr:spPr>
        <a:xfrm>
          <a:off x="14592300" y="17969049"/>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49"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50"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51"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752" name="n_1mainValue【庁舎】&#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8726</xdr:rowOff>
    </xdr:from>
    <xdr:ext cx="405111" cy="259045"/>
    <xdr:sp macro="" textlink="">
      <xdr:nvSpPr>
        <xdr:cNvPr id="753" name="n_2mainValue【庁舎】&#10;有形固定資産減価償却率"/>
        <xdr:cNvSpPr txBox="1"/>
      </xdr:nvSpPr>
      <xdr:spPr>
        <a:xfrm>
          <a:off x="14389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4" name="直線コネクタ 7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5" name="テキスト ボックス 7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6" name="直線コネクタ 7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7" name="テキスト ボックス 7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8" name="直線コネクタ 7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9" name="テキスト ボックス 7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0" name="直線コネクタ 7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1" name="テキスト ボックス 7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75" name="直線コネクタ 774"/>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76"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77" name="直線コネクタ 776"/>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78"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79" name="直線コネクタ 778"/>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86123</xdr:rowOff>
    </xdr:from>
    <xdr:ext cx="469744" cy="259045"/>
    <xdr:sp macro="" textlink="">
      <xdr:nvSpPr>
        <xdr:cNvPr id="780" name="【庁舎】&#10;一人当たり面積平均値テキスト"/>
        <xdr:cNvSpPr txBox="1"/>
      </xdr:nvSpPr>
      <xdr:spPr>
        <a:xfrm>
          <a:off x="22199600" y="1808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81" name="フローチャート: 判断 780"/>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82" name="フローチャート: 判断 781"/>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83" name="フローチャート: 判断 782"/>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84" name="フローチャート: 判断 783"/>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0" name="楕円 789"/>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791" name="【庁舎】&#10;一人当たり面積該当値テキスト"/>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57404</xdr:rowOff>
    </xdr:from>
    <xdr:to>
      <xdr:col>112</xdr:col>
      <xdr:colOff>38100</xdr:colOff>
      <xdr:row>105</xdr:row>
      <xdr:rowOff>159004</xdr:rowOff>
    </xdr:to>
    <xdr:sp macro="" textlink="">
      <xdr:nvSpPr>
        <xdr:cNvPr id="792" name="楕円 791"/>
        <xdr:cNvSpPr/>
      </xdr:nvSpPr>
      <xdr:spPr>
        <a:xfrm>
          <a:off x="21272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108204</xdr:rowOff>
    </xdr:from>
    <xdr:to>
      <xdr:col>116</xdr:col>
      <xdr:colOff>63500</xdr:colOff>
      <xdr:row>105</xdr:row>
      <xdr:rowOff>110489</xdr:rowOff>
    </xdr:to>
    <xdr:cxnSp macro="">
      <xdr:nvCxnSpPr>
        <xdr:cNvPr id="793" name="直線コネクタ 792"/>
        <xdr:cNvCxnSpPr/>
      </xdr:nvCxnSpPr>
      <xdr:spPr>
        <a:xfrm>
          <a:off x="21323300" y="181104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94" name="楕円 793"/>
        <xdr:cNvSpPr/>
      </xdr:nvSpPr>
      <xdr:spPr>
        <a:xfrm>
          <a:off x="20383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105918</xdr:rowOff>
    </xdr:from>
    <xdr:to>
      <xdr:col>111</xdr:col>
      <xdr:colOff>177800</xdr:colOff>
      <xdr:row>105</xdr:row>
      <xdr:rowOff>108204</xdr:rowOff>
    </xdr:to>
    <xdr:cxnSp macro="">
      <xdr:nvCxnSpPr>
        <xdr:cNvPr id="795" name="直線コネクタ 794"/>
        <xdr:cNvCxnSpPr/>
      </xdr:nvCxnSpPr>
      <xdr:spPr>
        <a:xfrm>
          <a:off x="20434300" y="181081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96" name="n_1ave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797"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798"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4081</xdr:rowOff>
    </xdr:from>
    <xdr:ext cx="469744" cy="259045"/>
    <xdr:sp macro="" textlink="">
      <xdr:nvSpPr>
        <xdr:cNvPr id="799" name="n_1mainValue【庁舎】&#10;一人当たり面積"/>
        <xdr:cNvSpPr txBox="1"/>
      </xdr:nvSpPr>
      <xdr:spPr>
        <a:xfrm>
          <a:off x="210757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147845</xdr:rowOff>
    </xdr:from>
    <xdr:ext cx="469744" cy="259045"/>
    <xdr:sp macro="" textlink="">
      <xdr:nvSpPr>
        <xdr:cNvPr id="800" name="n_2mainValue【庁舎】&#10;一人当たり面積"/>
        <xdr:cNvSpPr txBox="1"/>
      </xdr:nvSpPr>
      <xdr:spPr>
        <a:xfrm>
          <a:off x="20199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本市では、市町村合併以降に一部は統廃合されたものの、まだ多くの類似する公共施設を保有しており、結果、一人当たりの面積は平均を大きく上回る結果となっている。</a:t>
          </a:r>
        </a:p>
        <a:p>
          <a:r>
            <a:rPr kumimoji="1" lang="ja-JP" altLang="en-US" sz="1300">
              <a:latin typeface="ＭＳ Ｐゴシック" panose="020B0600070205080204" pitchFamily="50" charset="-128"/>
              <a:ea typeface="ＭＳ Ｐゴシック" panose="020B0600070205080204" pitchFamily="50" charset="-128"/>
            </a:rPr>
            <a:t>こうした施設を中長期にわたって適正に管理するために、災害時の拠点施設や避難施設の機能の確保を考慮しながら、今後も定期的な点検・診断を通じて、適切な長寿命化を図り、計画的な施設の保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全国平均及び石川県平均は上回っているものの、類似団体平均との比較では</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下回っている。しかしながら、平成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年度から微増ではあるが、増加傾向にある。（平成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改善）</a:t>
          </a:r>
        </a:p>
        <a:p>
          <a:r>
            <a:rPr kumimoji="1" lang="ja-JP" altLang="en-US" sz="1300">
              <a:latin typeface="ＭＳ Ｐゴシック" panose="020B0600070205080204" pitchFamily="50" charset="-128"/>
              <a:ea typeface="ＭＳ Ｐゴシック" panose="020B0600070205080204" pitchFamily="50" charset="-128"/>
            </a:rPr>
            <a:t>今後も歳出削減に努めるとともに、企業立地の促進や区画整理事業等の定住人口対策を推進し、税収増等による歳入確保に努める。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1" name="直線コネクタ 70"/>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43543</xdr:rowOff>
    </xdr:to>
    <xdr:cxnSp macro="">
      <xdr:nvCxnSpPr>
        <xdr:cNvPr id="74" name="直線コネクタ 73"/>
        <xdr:cNvCxnSpPr/>
      </xdr:nvCxnSpPr>
      <xdr:spPr>
        <a:xfrm flipV="1">
          <a:off x="3225800" y="734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7" name="直線コネクタ 76"/>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80" name="直線コネクタ 79"/>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行財政改革の取り組みにより前年度より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改善したが、全国平均、類似団体平均及び石川県平均のいずれと比較しても高い水準にある。</a:t>
          </a:r>
        </a:p>
        <a:p>
          <a:r>
            <a:rPr kumimoji="1" lang="ja-JP" altLang="en-US" sz="1300">
              <a:latin typeface="ＭＳ Ｐゴシック" panose="020B0600070205080204" pitchFamily="50" charset="-128"/>
              <a:ea typeface="ＭＳ Ｐゴシック" panose="020B0600070205080204" pitchFamily="50" charset="-128"/>
            </a:rPr>
            <a:t>今後も、社会保障費や公共施設の維持管理費などに財政需要の増嵩が見込まれることから、これまで以上に事務事業の効率化・適正化を図り、経常経費の抑制に努める。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143002</xdr:rowOff>
    </xdr:from>
    <xdr:to>
      <xdr:col>23</xdr:col>
      <xdr:colOff>133350</xdr:colOff>
      <xdr:row>65</xdr:row>
      <xdr:rowOff>152654</xdr:rowOff>
    </xdr:to>
    <xdr:cxnSp macro="">
      <xdr:nvCxnSpPr>
        <xdr:cNvPr id="132" name="直線コネクタ 131"/>
        <xdr:cNvCxnSpPr/>
      </xdr:nvCxnSpPr>
      <xdr:spPr>
        <a:xfrm flipV="1">
          <a:off x="4114800" y="1128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65</xdr:row>
      <xdr:rowOff>152654</xdr:rowOff>
    </xdr:to>
    <xdr:cxnSp macro="">
      <xdr:nvCxnSpPr>
        <xdr:cNvPr id="135" name="直線コネクタ 134"/>
        <xdr:cNvCxnSpPr/>
      </xdr:nvCxnSpPr>
      <xdr:spPr>
        <a:xfrm>
          <a:off x="3225800" y="1127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128524</xdr:rowOff>
    </xdr:to>
    <xdr:cxnSp macro="">
      <xdr:nvCxnSpPr>
        <xdr:cNvPr id="138" name="直線コネクタ 137"/>
        <xdr:cNvCxnSpPr/>
      </xdr:nvCxnSpPr>
      <xdr:spPr>
        <a:xfrm>
          <a:off x="2336800" y="111762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32004</xdr:rowOff>
    </xdr:to>
    <xdr:cxnSp macro="">
      <xdr:nvCxnSpPr>
        <xdr:cNvPr id="141" name="直線コネクタ 140"/>
        <xdr:cNvCxnSpPr/>
      </xdr:nvCxnSpPr>
      <xdr:spPr>
        <a:xfrm>
          <a:off x="1447800" y="110797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5" name="テキスト ボックス 144"/>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51" name="楕円 150"/>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2" name="財政構造の弾力性該当値テキスト"/>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101854</xdr:rowOff>
    </xdr:from>
    <xdr:to>
      <xdr:col>19</xdr:col>
      <xdr:colOff>184150</xdr:colOff>
      <xdr:row>66</xdr:row>
      <xdr:rowOff>32004</xdr:rowOff>
    </xdr:to>
    <xdr:sp macro="" textlink="">
      <xdr:nvSpPr>
        <xdr:cNvPr id="153" name="楕円 152"/>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16781</xdr:rowOff>
    </xdr:from>
    <xdr:ext cx="736600" cy="259045"/>
    <xdr:sp macro="" textlink="">
      <xdr:nvSpPr>
        <xdr:cNvPr id="154" name="テキスト ボックス 153"/>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5" name="楕円 154"/>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6" name="テキスト ボックス 155"/>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7" name="楕円 156"/>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8" name="テキスト ボックス 157"/>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9" name="楕円 158"/>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60" name="テキスト ボックス 159"/>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全国平均、石川県平均並びに類似団体平均と比較すると下回っている状況である。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年の合併以降、職員数の減少に伴い人件費の抑制傾向が続いており、物件費についても施設の管理適正化により、抑制が図られていることから、改善傾向となっている。</a:t>
          </a:r>
        </a:p>
        <a:p>
          <a:r>
            <a:rPr kumimoji="1" lang="ja-JP" altLang="en-US" sz="1300">
              <a:latin typeface="ＭＳ Ｐゴシック" panose="020B0600070205080204" pitchFamily="50" charset="-128"/>
              <a:ea typeface="ＭＳ Ｐゴシック" panose="020B0600070205080204" pitchFamily="50" charset="-128"/>
            </a:rPr>
            <a:t>今後も引き続き、一層の事務事業の見直し、施設管理の見直しを進め、物件費の抑制に努める。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145577</xdr:rowOff>
    </xdr:from>
    <xdr:to>
      <xdr:col>23</xdr:col>
      <xdr:colOff>133350</xdr:colOff>
      <xdr:row>83</xdr:row>
      <xdr:rowOff>119717</xdr:rowOff>
    </xdr:to>
    <xdr:cxnSp macro="">
      <xdr:nvCxnSpPr>
        <xdr:cNvPr id="197" name="直線コネクタ 196"/>
        <xdr:cNvCxnSpPr/>
      </xdr:nvCxnSpPr>
      <xdr:spPr>
        <a:xfrm flipV="1">
          <a:off x="4114800" y="14204477"/>
          <a:ext cx="838200" cy="1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136131</xdr:rowOff>
    </xdr:from>
    <xdr:to>
      <xdr:col>19</xdr:col>
      <xdr:colOff>133350</xdr:colOff>
      <xdr:row>83</xdr:row>
      <xdr:rowOff>119717</xdr:rowOff>
    </xdr:to>
    <xdr:cxnSp macro="">
      <xdr:nvCxnSpPr>
        <xdr:cNvPr id="200" name="直線コネクタ 199"/>
        <xdr:cNvCxnSpPr/>
      </xdr:nvCxnSpPr>
      <xdr:spPr>
        <a:xfrm>
          <a:off x="3225800" y="14195031"/>
          <a:ext cx="889000" cy="15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136131</xdr:rowOff>
    </xdr:from>
    <xdr:to>
      <xdr:col>15</xdr:col>
      <xdr:colOff>82550</xdr:colOff>
      <xdr:row>83</xdr:row>
      <xdr:rowOff>3341</xdr:rowOff>
    </xdr:to>
    <xdr:cxnSp macro="">
      <xdr:nvCxnSpPr>
        <xdr:cNvPr id="203" name="直線コネクタ 202"/>
        <xdr:cNvCxnSpPr/>
      </xdr:nvCxnSpPr>
      <xdr:spPr>
        <a:xfrm flipV="1">
          <a:off x="2336800" y="14195031"/>
          <a:ext cx="8890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3341</xdr:rowOff>
    </xdr:from>
    <xdr:to>
      <xdr:col>11</xdr:col>
      <xdr:colOff>31750</xdr:colOff>
      <xdr:row>83</xdr:row>
      <xdr:rowOff>54755</xdr:rowOff>
    </xdr:to>
    <xdr:cxnSp macro="">
      <xdr:nvCxnSpPr>
        <xdr:cNvPr id="206" name="直線コネクタ 205"/>
        <xdr:cNvCxnSpPr/>
      </xdr:nvCxnSpPr>
      <xdr:spPr>
        <a:xfrm flipV="1">
          <a:off x="1447800" y="14233691"/>
          <a:ext cx="8890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94777</xdr:rowOff>
    </xdr:from>
    <xdr:to>
      <xdr:col>23</xdr:col>
      <xdr:colOff>184150</xdr:colOff>
      <xdr:row>83</xdr:row>
      <xdr:rowOff>24927</xdr:rowOff>
    </xdr:to>
    <xdr:sp macro="" textlink="">
      <xdr:nvSpPr>
        <xdr:cNvPr id="216" name="楕円 215"/>
        <xdr:cNvSpPr/>
      </xdr:nvSpPr>
      <xdr:spPr>
        <a:xfrm>
          <a:off x="4902200" y="141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111304</xdr:rowOff>
    </xdr:from>
    <xdr:ext cx="762000" cy="259045"/>
    <xdr:sp macro="" textlink="">
      <xdr:nvSpPr>
        <xdr:cNvPr id="217" name="人件費・物件費等の状況該当値テキスト"/>
        <xdr:cNvSpPr txBox="1"/>
      </xdr:nvSpPr>
      <xdr:spPr>
        <a:xfrm>
          <a:off x="5041900" y="1399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68917</xdr:rowOff>
    </xdr:from>
    <xdr:to>
      <xdr:col>19</xdr:col>
      <xdr:colOff>184150</xdr:colOff>
      <xdr:row>83</xdr:row>
      <xdr:rowOff>170517</xdr:rowOff>
    </xdr:to>
    <xdr:sp macro="" textlink="">
      <xdr:nvSpPr>
        <xdr:cNvPr id="218" name="楕円 217"/>
        <xdr:cNvSpPr/>
      </xdr:nvSpPr>
      <xdr:spPr>
        <a:xfrm>
          <a:off x="4064000" y="142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155294</xdr:rowOff>
    </xdr:from>
    <xdr:ext cx="736600" cy="259045"/>
    <xdr:sp macro="" textlink="">
      <xdr:nvSpPr>
        <xdr:cNvPr id="219" name="テキスト ボックス 218"/>
        <xdr:cNvSpPr txBox="1"/>
      </xdr:nvSpPr>
      <xdr:spPr>
        <a:xfrm>
          <a:off x="3733800" y="1438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85331</xdr:rowOff>
    </xdr:from>
    <xdr:to>
      <xdr:col>15</xdr:col>
      <xdr:colOff>133350</xdr:colOff>
      <xdr:row>83</xdr:row>
      <xdr:rowOff>15481</xdr:rowOff>
    </xdr:to>
    <xdr:sp macro="" textlink="">
      <xdr:nvSpPr>
        <xdr:cNvPr id="220" name="楕円 219"/>
        <xdr:cNvSpPr/>
      </xdr:nvSpPr>
      <xdr:spPr>
        <a:xfrm>
          <a:off x="3175000" y="141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25658</xdr:rowOff>
    </xdr:from>
    <xdr:ext cx="762000" cy="259045"/>
    <xdr:sp macro="" textlink="">
      <xdr:nvSpPr>
        <xdr:cNvPr id="221" name="テキスト ボックス 220"/>
        <xdr:cNvSpPr txBox="1"/>
      </xdr:nvSpPr>
      <xdr:spPr>
        <a:xfrm>
          <a:off x="2844800" y="13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123991</xdr:rowOff>
    </xdr:from>
    <xdr:to>
      <xdr:col>11</xdr:col>
      <xdr:colOff>82550</xdr:colOff>
      <xdr:row>83</xdr:row>
      <xdr:rowOff>54141</xdr:rowOff>
    </xdr:to>
    <xdr:sp macro="" textlink="">
      <xdr:nvSpPr>
        <xdr:cNvPr id="222" name="楕円 221"/>
        <xdr:cNvSpPr/>
      </xdr:nvSpPr>
      <xdr:spPr>
        <a:xfrm>
          <a:off x="2286000" y="141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64318</xdr:rowOff>
    </xdr:from>
    <xdr:ext cx="762000" cy="259045"/>
    <xdr:sp macro="" textlink="">
      <xdr:nvSpPr>
        <xdr:cNvPr id="223" name="テキスト ボックス 222"/>
        <xdr:cNvSpPr txBox="1"/>
      </xdr:nvSpPr>
      <xdr:spPr>
        <a:xfrm>
          <a:off x="1955800" y="1395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3955</xdr:rowOff>
    </xdr:from>
    <xdr:to>
      <xdr:col>7</xdr:col>
      <xdr:colOff>31750</xdr:colOff>
      <xdr:row>83</xdr:row>
      <xdr:rowOff>105555</xdr:rowOff>
    </xdr:to>
    <xdr:sp macro="" textlink="">
      <xdr:nvSpPr>
        <xdr:cNvPr id="224" name="楕円 223"/>
        <xdr:cNvSpPr/>
      </xdr:nvSpPr>
      <xdr:spPr>
        <a:xfrm>
          <a:off x="1397000" y="14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90332</xdr:rowOff>
    </xdr:from>
    <xdr:ext cx="762000" cy="259045"/>
    <xdr:sp macro="" textlink="">
      <xdr:nvSpPr>
        <xdr:cNvPr id="225" name="テキスト ボックス 224"/>
        <xdr:cNvSpPr txBox="1"/>
      </xdr:nvSpPr>
      <xdr:spPr>
        <a:xfrm>
          <a:off x="1066800" y="1432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下降しており、類似団体平均や全国市平均と比較すると低い水準で推移している状況である。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83</xdr:row>
      <xdr:rowOff>12700</xdr:rowOff>
    </xdr:to>
    <xdr:cxnSp macro="">
      <xdr:nvCxnSpPr>
        <xdr:cNvPr id="257" name="直線コネクタ 256"/>
        <xdr:cNvCxnSpPr/>
      </xdr:nvCxnSpPr>
      <xdr:spPr>
        <a:xfrm flipV="1">
          <a:off x="16179800" y="141706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12700</xdr:rowOff>
    </xdr:to>
    <xdr:cxnSp macro="">
      <xdr:nvCxnSpPr>
        <xdr:cNvPr id="260" name="直線コネクタ 259"/>
        <xdr:cNvCxnSpPr/>
      </xdr:nvCxnSpPr>
      <xdr:spPr>
        <a:xfrm>
          <a:off x="15290800" y="1412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63500</xdr:rowOff>
    </xdr:to>
    <xdr:cxnSp macro="">
      <xdr:nvCxnSpPr>
        <xdr:cNvPr id="263" name="直線コネクタ 262"/>
        <xdr:cNvCxnSpPr/>
      </xdr:nvCxnSpPr>
      <xdr:spPr>
        <a:xfrm>
          <a:off x="14401800" y="140741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17780</xdr:rowOff>
    </xdr:from>
    <xdr:to>
      <xdr:col>68</xdr:col>
      <xdr:colOff>152400</xdr:colOff>
      <xdr:row>82</xdr:row>
      <xdr:rowOff>15239</xdr:rowOff>
    </xdr:to>
    <xdr:cxnSp macro="">
      <xdr:nvCxnSpPr>
        <xdr:cNvPr id="266" name="直線コネクタ 265"/>
        <xdr:cNvCxnSpPr/>
      </xdr:nvCxnSpPr>
      <xdr:spPr>
        <a:xfrm>
          <a:off x="13512800" y="1390523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76" name="楕円 275"/>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77488</xdr:rowOff>
    </xdr:from>
    <xdr:ext cx="762000" cy="259045"/>
    <xdr:sp macro="" textlink="">
      <xdr:nvSpPr>
        <xdr:cNvPr id="277" name="給与水準   （国との比較）該当値テキスト"/>
        <xdr:cNvSpPr txBox="1"/>
      </xdr:nvSpPr>
      <xdr:spPr>
        <a:xfrm>
          <a:off x="17106900" y="139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9" name="テキスト ボックス 278"/>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82" name="楕円 281"/>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83" name="テキスト ボックス 282"/>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138430</xdr:rowOff>
    </xdr:from>
    <xdr:to>
      <xdr:col>64</xdr:col>
      <xdr:colOff>152400</xdr:colOff>
      <xdr:row>81</xdr:row>
      <xdr:rowOff>68580</xdr:rowOff>
    </xdr:to>
    <xdr:sp macro="" textlink="">
      <xdr:nvSpPr>
        <xdr:cNvPr id="284" name="楕円 283"/>
        <xdr:cNvSpPr/>
      </xdr:nvSpPr>
      <xdr:spPr>
        <a:xfrm>
          <a:off x="13462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78757</xdr:rowOff>
    </xdr:from>
    <xdr:ext cx="762000" cy="259045"/>
    <xdr:sp macro="" textlink="">
      <xdr:nvSpPr>
        <xdr:cNvPr id="285" name="テキスト ボックス 284"/>
        <xdr:cNvSpPr txBox="1"/>
      </xdr:nvSpPr>
      <xdr:spPr>
        <a:xfrm>
          <a:off x="1313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比率は毎年改善傾向が続き、ほぼ類似団体平均と同水準となっている。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年の合併以降、定員適正化計画に基づき、平成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1,046</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人の削減が図られている。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156104</xdr:rowOff>
    </xdr:from>
    <xdr:to>
      <xdr:col>81</xdr:col>
      <xdr:colOff>44450</xdr:colOff>
      <xdr:row>61</xdr:row>
      <xdr:rowOff>10795</xdr:rowOff>
    </xdr:to>
    <xdr:cxnSp macro="">
      <xdr:nvCxnSpPr>
        <xdr:cNvPr id="320" name="直線コネクタ 319"/>
        <xdr:cNvCxnSpPr/>
      </xdr:nvCxnSpPr>
      <xdr:spPr>
        <a:xfrm flipV="1">
          <a:off x="16179800" y="10443104"/>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57044</xdr:rowOff>
    </xdr:to>
    <xdr:cxnSp macro="">
      <xdr:nvCxnSpPr>
        <xdr:cNvPr id="323" name="直線コネクタ 322"/>
        <xdr:cNvCxnSpPr/>
      </xdr:nvCxnSpPr>
      <xdr:spPr>
        <a:xfrm flipV="1">
          <a:off x="15290800" y="10469245"/>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57044</xdr:rowOff>
    </xdr:to>
    <xdr:cxnSp macro="">
      <xdr:nvCxnSpPr>
        <xdr:cNvPr id="326" name="直線コネクタ 325"/>
        <xdr:cNvCxnSpPr/>
      </xdr:nvCxnSpPr>
      <xdr:spPr>
        <a:xfrm>
          <a:off x="14401800" y="105114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53022</xdr:rowOff>
    </xdr:from>
    <xdr:to>
      <xdr:col>68</xdr:col>
      <xdr:colOff>152400</xdr:colOff>
      <xdr:row>61</xdr:row>
      <xdr:rowOff>97261</xdr:rowOff>
    </xdr:to>
    <xdr:cxnSp macro="">
      <xdr:nvCxnSpPr>
        <xdr:cNvPr id="329" name="直線コネクタ 328"/>
        <xdr:cNvCxnSpPr/>
      </xdr:nvCxnSpPr>
      <xdr:spPr>
        <a:xfrm flipV="1">
          <a:off x="13512800" y="10511472"/>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105304</xdr:rowOff>
    </xdr:from>
    <xdr:to>
      <xdr:col>81</xdr:col>
      <xdr:colOff>95250</xdr:colOff>
      <xdr:row>61</xdr:row>
      <xdr:rowOff>35454</xdr:rowOff>
    </xdr:to>
    <xdr:sp macro="" textlink="">
      <xdr:nvSpPr>
        <xdr:cNvPr id="339" name="楕円 338"/>
        <xdr:cNvSpPr/>
      </xdr:nvSpPr>
      <xdr:spPr>
        <a:xfrm>
          <a:off x="169672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121831</xdr:rowOff>
    </xdr:from>
    <xdr:ext cx="762000" cy="259045"/>
    <xdr:sp macro="" textlink="">
      <xdr:nvSpPr>
        <xdr:cNvPr id="340" name="定員管理の状況該当値テキスト"/>
        <xdr:cNvSpPr txBox="1"/>
      </xdr:nvSpPr>
      <xdr:spPr>
        <a:xfrm>
          <a:off x="17106900" y="1023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41" name="楕円 340"/>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42" name="テキスト ボックス 341"/>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6244</xdr:rowOff>
    </xdr:from>
    <xdr:to>
      <xdr:col>73</xdr:col>
      <xdr:colOff>44450</xdr:colOff>
      <xdr:row>61</xdr:row>
      <xdr:rowOff>107844</xdr:rowOff>
    </xdr:to>
    <xdr:sp macro="" textlink="">
      <xdr:nvSpPr>
        <xdr:cNvPr id="343" name="楕円 342"/>
        <xdr:cNvSpPr/>
      </xdr:nvSpPr>
      <xdr:spPr>
        <a:xfrm>
          <a:off x="15240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92621</xdr:rowOff>
    </xdr:from>
    <xdr:ext cx="762000" cy="259045"/>
    <xdr:sp macro="" textlink="">
      <xdr:nvSpPr>
        <xdr:cNvPr id="344" name="テキスト ボックス 343"/>
        <xdr:cNvSpPr txBox="1"/>
      </xdr:nvSpPr>
      <xdr:spPr>
        <a:xfrm>
          <a:off x="14909800" y="1055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2222</xdr:rowOff>
    </xdr:from>
    <xdr:to>
      <xdr:col>68</xdr:col>
      <xdr:colOff>203200</xdr:colOff>
      <xdr:row>61</xdr:row>
      <xdr:rowOff>103822</xdr:rowOff>
    </xdr:to>
    <xdr:sp macro="" textlink="">
      <xdr:nvSpPr>
        <xdr:cNvPr id="345" name="楕円 344"/>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88599</xdr:rowOff>
    </xdr:from>
    <xdr:ext cx="762000" cy="259045"/>
    <xdr:sp macro="" textlink="">
      <xdr:nvSpPr>
        <xdr:cNvPr id="346" name="テキスト ボックス 345"/>
        <xdr:cNvSpPr txBox="1"/>
      </xdr:nvSpPr>
      <xdr:spPr>
        <a:xfrm>
          <a:off x="140208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46461</xdr:rowOff>
    </xdr:from>
    <xdr:to>
      <xdr:col>64</xdr:col>
      <xdr:colOff>152400</xdr:colOff>
      <xdr:row>61</xdr:row>
      <xdr:rowOff>148061</xdr:rowOff>
    </xdr:to>
    <xdr:sp macro="" textlink="">
      <xdr:nvSpPr>
        <xdr:cNvPr id="347" name="楕円 346"/>
        <xdr:cNvSpPr/>
      </xdr:nvSpPr>
      <xdr:spPr>
        <a:xfrm>
          <a:off x="13462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132838</xdr:rowOff>
    </xdr:from>
    <xdr:ext cx="762000" cy="259045"/>
    <xdr:sp macro="" textlink="">
      <xdr:nvSpPr>
        <xdr:cNvPr id="348" name="テキスト ボックス 347"/>
        <xdr:cNvSpPr txBox="1"/>
      </xdr:nvSpPr>
      <xdr:spPr>
        <a:xfrm>
          <a:off x="131318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は旧合併特例事業債を中心に交付税措置の割合が高い地方債を発行しているほか、一部事務組合の発行した地方債や公営企業債の元利償還金が減少していることから、比率は毎年改善傾向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年度については、一部事務組合に係る元金償還開始の影響を受けて前年比で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今後も一層の償還管理に努め、比率の抑制を図る。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95250</xdr:rowOff>
    </xdr:to>
    <xdr:cxnSp macro="">
      <xdr:nvCxnSpPr>
        <xdr:cNvPr id="381" name="直線コネクタ 380"/>
        <xdr:cNvCxnSpPr/>
      </xdr:nvCxnSpPr>
      <xdr:spPr>
        <a:xfrm>
          <a:off x="16179800" y="745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79163</xdr:rowOff>
    </xdr:from>
    <xdr:to>
      <xdr:col>77</xdr:col>
      <xdr:colOff>44450</xdr:colOff>
      <xdr:row>43</xdr:row>
      <xdr:rowOff>95250</xdr:rowOff>
    </xdr:to>
    <xdr:cxnSp macro="">
      <xdr:nvCxnSpPr>
        <xdr:cNvPr id="384" name="直線コネクタ 383"/>
        <xdr:cNvCxnSpPr/>
      </xdr:nvCxnSpPr>
      <xdr:spPr>
        <a:xfrm flipV="1">
          <a:off x="15290800" y="745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111337</xdr:rowOff>
    </xdr:to>
    <xdr:cxnSp macro="">
      <xdr:nvCxnSpPr>
        <xdr:cNvPr id="387" name="直線コネクタ 386"/>
        <xdr:cNvCxnSpPr/>
      </xdr:nvCxnSpPr>
      <xdr:spPr>
        <a:xfrm flipV="1">
          <a:off x="14401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44</xdr:row>
      <xdr:rowOff>12277</xdr:rowOff>
    </xdr:to>
    <xdr:cxnSp macro="">
      <xdr:nvCxnSpPr>
        <xdr:cNvPr id="390" name="直線コネクタ 389"/>
        <xdr:cNvCxnSpPr/>
      </xdr:nvCxnSpPr>
      <xdr:spPr>
        <a:xfrm flipV="1">
          <a:off x="13512800" y="748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0" name="楕円 399"/>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1"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2" name="楕円 401"/>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3" name="テキスト ボックス 402"/>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4" name="楕円 403"/>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5" name="テキスト ボックス 404"/>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6" name="楕円 405"/>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7" name="テキスト ボックス 406"/>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08" name="楕円 407"/>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09" name="テキスト ボックス 408"/>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合併後の旧合併特例事業債等や臨時財政対策債の発行により地方債残高が依然として多額となっている。</a:t>
          </a:r>
        </a:p>
        <a:p>
          <a:r>
            <a:rPr kumimoji="1" lang="ja-JP" altLang="en-US" sz="1300">
              <a:latin typeface="ＭＳ Ｐゴシック" panose="020B0600070205080204" pitchFamily="50" charset="-128"/>
              <a:ea typeface="ＭＳ Ｐゴシック" panose="020B0600070205080204" pitchFamily="50" charset="-128"/>
            </a:rPr>
            <a:t>近年は地方債現在高の減をはじめ、公営企業債等の償還に伴う繰入見込額や職員数の減に伴う退職手当負担見込額等の減少により、ゆるやかな改善傾向となっている。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しかしながら類似団体平均、全国平均及び石川県平均のいずれも大きく上回る高い水準で推移していることから、一層の改善に努める。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47498</xdr:rowOff>
    </xdr:from>
    <xdr:to>
      <xdr:col>81</xdr:col>
      <xdr:colOff>44450</xdr:colOff>
      <xdr:row>21</xdr:row>
      <xdr:rowOff>60046</xdr:rowOff>
    </xdr:to>
    <xdr:cxnSp macro="">
      <xdr:nvCxnSpPr>
        <xdr:cNvPr id="441" name="直線コネクタ 440"/>
        <xdr:cNvCxnSpPr/>
      </xdr:nvCxnSpPr>
      <xdr:spPr>
        <a:xfrm flipV="1">
          <a:off x="16179800" y="3647948"/>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60046</xdr:rowOff>
    </xdr:from>
    <xdr:to>
      <xdr:col>77</xdr:col>
      <xdr:colOff>44450</xdr:colOff>
      <xdr:row>21</xdr:row>
      <xdr:rowOff>86106</xdr:rowOff>
    </xdr:to>
    <xdr:cxnSp macro="">
      <xdr:nvCxnSpPr>
        <xdr:cNvPr id="444" name="直線コネクタ 443"/>
        <xdr:cNvCxnSpPr/>
      </xdr:nvCxnSpPr>
      <xdr:spPr>
        <a:xfrm flipV="1">
          <a:off x="15290800" y="366049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72593</xdr:rowOff>
    </xdr:from>
    <xdr:to>
      <xdr:col>72</xdr:col>
      <xdr:colOff>203200</xdr:colOff>
      <xdr:row>21</xdr:row>
      <xdr:rowOff>86106</xdr:rowOff>
    </xdr:to>
    <xdr:cxnSp macro="">
      <xdr:nvCxnSpPr>
        <xdr:cNvPr id="447" name="直線コネクタ 446"/>
        <xdr:cNvCxnSpPr/>
      </xdr:nvCxnSpPr>
      <xdr:spPr>
        <a:xfrm>
          <a:off x="14401800" y="367304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72593</xdr:rowOff>
    </xdr:from>
    <xdr:to>
      <xdr:col>68</xdr:col>
      <xdr:colOff>152400</xdr:colOff>
      <xdr:row>21</xdr:row>
      <xdr:rowOff>167183</xdr:rowOff>
    </xdr:to>
    <xdr:cxnSp macro="">
      <xdr:nvCxnSpPr>
        <xdr:cNvPr id="450" name="直線コネクタ 449"/>
        <xdr:cNvCxnSpPr/>
      </xdr:nvCxnSpPr>
      <xdr:spPr>
        <a:xfrm flipV="1">
          <a:off x="13512800" y="3673043"/>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3" name="フローチャート: 判断 452"/>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4" name="テキスト ボックス 453"/>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168148</xdr:rowOff>
    </xdr:from>
    <xdr:to>
      <xdr:col>81</xdr:col>
      <xdr:colOff>95250</xdr:colOff>
      <xdr:row>21</xdr:row>
      <xdr:rowOff>98298</xdr:rowOff>
    </xdr:to>
    <xdr:sp macro="" textlink="">
      <xdr:nvSpPr>
        <xdr:cNvPr id="460" name="楕円 459"/>
        <xdr:cNvSpPr/>
      </xdr:nvSpPr>
      <xdr:spPr>
        <a:xfrm>
          <a:off x="169672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140225</xdr:rowOff>
    </xdr:from>
    <xdr:ext cx="762000" cy="259045"/>
    <xdr:sp macro="" textlink="">
      <xdr:nvSpPr>
        <xdr:cNvPr id="461" name="将来負担の状況該当値テキスト"/>
        <xdr:cNvSpPr txBox="1"/>
      </xdr:nvSpPr>
      <xdr:spPr>
        <a:xfrm>
          <a:off x="17106900" y="356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9246</xdr:rowOff>
    </xdr:from>
    <xdr:to>
      <xdr:col>77</xdr:col>
      <xdr:colOff>95250</xdr:colOff>
      <xdr:row>21</xdr:row>
      <xdr:rowOff>110846</xdr:rowOff>
    </xdr:to>
    <xdr:sp macro="" textlink="">
      <xdr:nvSpPr>
        <xdr:cNvPr id="462" name="楕円 461"/>
        <xdr:cNvSpPr/>
      </xdr:nvSpPr>
      <xdr:spPr>
        <a:xfrm>
          <a:off x="16129000" y="36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95623</xdr:rowOff>
    </xdr:from>
    <xdr:ext cx="736600" cy="259045"/>
    <xdr:sp macro="" textlink="">
      <xdr:nvSpPr>
        <xdr:cNvPr id="463" name="テキスト ボックス 462"/>
        <xdr:cNvSpPr txBox="1"/>
      </xdr:nvSpPr>
      <xdr:spPr>
        <a:xfrm>
          <a:off x="15798800" y="369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35306</xdr:rowOff>
    </xdr:from>
    <xdr:to>
      <xdr:col>73</xdr:col>
      <xdr:colOff>44450</xdr:colOff>
      <xdr:row>21</xdr:row>
      <xdr:rowOff>136906</xdr:rowOff>
    </xdr:to>
    <xdr:sp macro="" textlink="">
      <xdr:nvSpPr>
        <xdr:cNvPr id="464" name="楕円 463"/>
        <xdr:cNvSpPr/>
      </xdr:nvSpPr>
      <xdr:spPr>
        <a:xfrm>
          <a:off x="15240000" y="36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121683</xdr:rowOff>
    </xdr:from>
    <xdr:ext cx="762000" cy="259045"/>
    <xdr:sp macro="" textlink="">
      <xdr:nvSpPr>
        <xdr:cNvPr id="465" name="テキスト ボックス 464"/>
        <xdr:cNvSpPr txBox="1"/>
      </xdr:nvSpPr>
      <xdr:spPr>
        <a:xfrm>
          <a:off x="14909800" y="37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21793</xdr:rowOff>
    </xdr:from>
    <xdr:to>
      <xdr:col>68</xdr:col>
      <xdr:colOff>203200</xdr:colOff>
      <xdr:row>21</xdr:row>
      <xdr:rowOff>123393</xdr:rowOff>
    </xdr:to>
    <xdr:sp macro="" textlink="">
      <xdr:nvSpPr>
        <xdr:cNvPr id="466" name="楕円 465"/>
        <xdr:cNvSpPr/>
      </xdr:nvSpPr>
      <xdr:spPr>
        <a:xfrm>
          <a:off x="14351000" y="3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108170</xdr:rowOff>
    </xdr:from>
    <xdr:ext cx="762000" cy="259045"/>
    <xdr:sp macro="" textlink="">
      <xdr:nvSpPr>
        <xdr:cNvPr id="467" name="テキスト ボックス 466"/>
        <xdr:cNvSpPr txBox="1"/>
      </xdr:nvSpPr>
      <xdr:spPr>
        <a:xfrm>
          <a:off x="14020800" y="37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116383</xdr:rowOff>
    </xdr:from>
    <xdr:to>
      <xdr:col>64</xdr:col>
      <xdr:colOff>152400</xdr:colOff>
      <xdr:row>22</xdr:row>
      <xdr:rowOff>46533</xdr:rowOff>
    </xdr:to>
    <xdr:sp macro="" textlink="">
      <xdr:nvSpPr>
        <xdr:cNvPr id="468" name="楕円 467"/>
        <xdr:cNvSpPr/>
      </xdr:nvSpPr>
      <xdr:spPr>
        <a:xfrm>
          <a:off x="13462000" y="37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31310</xdr:rowOff>
    </xdr:from>
    <xdr:ext cx="762000" cy="259045"/>
    <xdr:sp macro="" textlink="">
      <xdr:nvSpPr>
        <xdr:cNvPr id="469" name="テキスト ボックス 468"/>
        <xdr:cNvSpPr txBox="1"/>
      </xdr:nvSpPr>
      <xdr:spPr>
        <a:xfrm>
          <a:off x="13131800" y="380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職員数の着実な減少により、ほぼ毎年比率は低下傾向にある。</a:t>
          </a:r>
        </a:p>
        <a:p>
          <a:r>
            <a:rPr kumimoji="1" lang="ja-JP" altLang="en-US" sz="1300">
              <a:latin typeface="ＭＳ Ｐゴシック" panose="020B0600070205080204" pitchFamily="50" charset="-128"/>
              <a:ea typeface="ＭＳ Ｐゴシック" panose="020B0600070205080204" pitchFamily="50" charset="-128"/>
            </a:rPr>
            <a:t>類似団体平均や全国平均と比較しても低水準であるが、今後も、定員適正化に努め、人件費の抑制を図る。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61686</xdr:rowOff>
    </xdr:from>
    <xdr:to>
      <xdr:col>24</xdr:col>
      <xdr:colOff>25400</xdr:colOff>
      <xdr:row>34</xdr:row>
      <xdr:rowOff>94343</xdr:rowOff>
    </xdr:to>
    <xdr:cxnSp macro="">
      <xdr:nvCxnSpPr>
        <xdr:cNvPr id="68" name="直線コネクタ 67"/>
        <xdr:cNvCxnSpPr/>
      </xdr:nvCxnSpPr>
      <xdr:spPr>
        <a:xfrm flipV="1">
          <a:off x="3987800" y="5890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94343</xdr:rowOff>
    </xdr:to>
    <xdr:cxnSp macro="">
      <xdr:nvCxnSpPr>
        <xdr:cNvPr id="71" name="直線コネクタ 70"/>
        <xdr:cNvCxnSpPr/>
      </xdr:nvCxnSpPr>
      <xdr:spPr>
        <a:xfrm>
          <a:off x="3098800" y="588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35</xdr:row>
      <xdr:rowOff>97064</xdr:rowOff>
    </xdr:to>
    <xdr:cxnSp macro="">
      <xdr:nvCxnSpPr>
        <xdr:cNvPr id="74" name="直線コネクタ 73"/>
        <xdr:cNvCxnSpPr/>
      </xdr:nvCxnSpPr>
      <xdr:spPr>
        <a:xfrm flipV="1">
          <a:off x="2209800" y="5880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42636</xdr:rowOff>
    </xdr:from>
    <xdr:to>
      <xdr:col>11</xdr:col>
      <xdr:colOff>9525</xdr:colOff>
      <xdr:row>35</xdr:row>
      <xdr:rowOff>97064</xdr:rowOff>
    </xdr:to>
    <xdr:cxnSp macro="">
      <xdr:nvCxnSpPr>
        <xdr:cNvPr id="77" name="直線コネクタ 76"/>
        <xdr:cNvCxnSpPr/>
      </xdr:nvCxnSpPr>
      <xdr:spPr>
        <a:xfrm>
          <a:off x="1320800" y="6043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10886</xdr:rowOff>
    </xdr:from>
    <xdr:to>
      <xdr:col>24</xdr:col>
      <xdr:colOff>76200</xdr:colOff>
      <xdr:row>34</xdr:row>
      <xdr:rowOff>112486</xdr:rowOff>
    </xdr:to>
    <xdr:sp macro="" textlink="">
      <xdr:nvSpPr>
        <xdr:cNvPr id="87" name="楕円 86"/>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27413</xdr:rowOff>
    </xdr:from>
    <xdr:ext cx="762000" cy="259045"/>
    <xdr:sp macro="" textlink="">
      <xdr:nvSpPr>
        <xdr:cNvPr id="88" name="人件費該当値テキスト"/>
        <xdr:cNvSpPr txBox="1"/>
      </xdr:nvSpPr>
      <xdr:spPr>
        <a:xfrm>
          <a:off x="4914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91" name="楕円 90"/>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2" name="テキスト ボックス 91"/>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46264</xdr:rowOff>
    </xdr:from>
    <xdr:to>
      <xdr:col>11</xdr:col>
      <xdr:colOff>60325</xdr:colOff>
      <xdr:row>35</xdr:row>
      <xdr:rowOff>147864</xdr:rowOff>
    </xdr:to>
    <xdr:sp macro="" textlink="">
      <xdr:nvSpPr>
        <xdr:cNvPr id="93" name="楕円 92"/>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158041</xdr:rowOff>
    </xdr:from>
    <xdr:ext cx="762000" cy="259045"/>
    <xdr:sp macro="" textlink="">
      <xdr:nvSpPr>
        <xdr:cNvPr id="94" name="テキスト ボックス 93"/>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95" name="楕円 94"/>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103613</xdr:rowOff>
    </xdr:from>
    <xdr:ext cx="762000" cy="259045"/>
    <xdr:sp macro="" textlink="">
      <xdr:nvSpPr>
        <xdr:cNvPr id="96" name="テキスト ボックス 95"/>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類似団体平均と比較すると低い水準で横ばい傾向が続いている。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引き続き公共施設の見直しや指定管理導入施設の拡大など維持管理費の縮減を図り、物件費の一層の抑制に努める。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67129</xdr:rowOff>
    </xdr:to>
    <xdr:cxnSp macro="">
      <xdr:nvCxnSpPr>
        <xdr:cNvPr id="131" name="直線コネクタ 130"/>
        <xdr:cNvCxnSpPr/>
      </xdr:nvCxnSpPr>
      <xdr:spPr>
        <a:xfrm>
          <a:off x="15671800" y="28103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78014</xdr:rowOff>
    </xdr:to>
    <xdr:cxnSp macro="">
      <xdr:nvCxnSpPr>
        <xdr:cNvPr id="134" name="直線コネクタ 133"/>
        <xdr:cNvCxnSpPr/>
      </xdr:nvCxnSpPr>
      <xdr:spPr>
        <a:xfrm flipV="1">
          <a:off x="14782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78014</xdr:rowOff>
    </xdr:to>
    <xdr:cxnSp macro="">
      <xdr:nvCxnSpPr>
        <xdr:cNvPr id="137" name="直線コネクタ 136"/>
        <xdr:cNvCxnSpPr/>
      </xdr:nvCxnSpPr>
      <xdr:spPr>
        <a:xfrm>
          <a:off x="13893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34471</xdr:rowOff>
    </xdr:to>
    <xdr:cxnSp macro="">
      <xdr:nvCxnSpPr>
        <xdr:cNvPr id="140" name="直線コネクタ 139"/>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50" name="楕円 149"/>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51"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2" name="楕円 151"/>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3" name="テキスト ボックス 152"/>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4" name="楕円 153"/>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5" name="テキスト ボックス 154"/>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6" name="楕円 155"/>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7" name="テキスト ボックス 156"/>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8" name="楕円 157"/>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9" name="テキスト ボックス 158"/>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年度以降増加傾向にあり、類似団体平均や県平均を上回っている。これは、少子高齢化が進む中、子育て支援などの社会保障分野の財政需要が増嵩していることが要因である。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今後も扶助費の増嵩は避けられないと認識しているが、財政運営への影響が最小限となるよう努める。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88900</xdr:rowOff>
    </xdr:to>
    <xdr:cxnSp macro="">
      <xdr:nvCxnSpPr>
        <xdr:cNvPr id="192" name="直線コネクタ 191"/>
        <xdr:cNvCxnSpPr/>
      </xdr:nvCxnSpPr>
      <xdr:spPr>
        <a:xfrm>
          <a:off x="3987800" y="9842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69850</xdr:rowOff>
    </xdr:to>
    <xdr:cxnSp macro="">
      <xdr:nvCxnSpPr>
        <xdr:cNvPr id="195" name="直線コネクタ 194"/>
        <xdr:cNvCxnSpPr/>
      </xdr:nvCxnSpPr>
      <xdr:spPr>
        <a:xfrm>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127000</xdr:rowOff>
    </xdr:to>
    <xdr:cxnSp macro="">
      <xdr:nvCxnSpPr>
        <xdr:cNvPr id="198" name="直線コネクタ 197"/>
        <xdr:cNvCxnSpPr/>
      </xdr:nvCxnSpPr>
      <xdr:spPr>
        <a:xfrm>
          <a:off x="2209800" y="9556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127000</xdr:rowOff>
    </xdr:to>
    <xdr:cxnSp macro="">
      <xdr:nvCxnSpPr>
        <xdr:cNvPr id="201" name="直線コネクタ 200"/>
        <xdr:cNvCxnSpPr/>
      </xdr:nvCxnSpPr>
      <xdr:spPr>
        <a:xfrm>
          <a:off x="1320800" y="9366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11" name="楕円 21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12"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7" name="楕円 21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8" name="テキスト ボックス 217"/>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9" name="楕円 21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20" name="テキスト ボックス 219"/>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ほぼ同水準で推移しており、類似団体内や全国平均と比較しても低水準を保っている。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今後も、財政需要が増大する中、事務事業の見直しや事業の優先度を適切に判断し、歳出の抑制に努める。 </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50800</xdr:rowOff>
    </xdr:to>
    <xdr:cxnSp macro="">
      <xdr:nvCxnSpPr>
        <xdr:cNvPr id="257" name="直線コネクタ 256"/>
        <xdr:cNvCxnSpPr/>
      </xdr:nvCxnSpPr>
      <xdr:spPr>
        <a:xfrm flipV="1">
          <a:off x="15671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41275</xdr:rowOff>
    </xdr:from>
    <xdr:to>
      <xdr:col>78</xdr:col>
      <xdr:colOff>69850</xdr:colOff>
      <xdr:row>54</xdr:row>
      <xdr:rowOff>50800</xdr:rowOff>
    </xdr:to>
    <xdr:cxnSp macro="">
      <xdr:nvCxnSpPr>
        <xdr:cNvPr id="260" name="直線コネクタ 259"/>
        <xdr:cNvCxnSpPr/>
      </xdr:nvCxnSpPr>
      <xdr:spPr>
        <a:xfrm>
          <a:off x="14782800" y="9299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2" name="テキスト ボックス 261"/>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41275</xdr:rowOff>
    </xdr:to>
    <xdr:cxnSp macro="">
      <xdr:nvCxnSpPr>
        <xdr:cNvPr id="263" name="直線コネクタ 262"/>
        <xdr:cNvCxnSpPr/>
      </xdr:nvCxnSpPr>
      <xdr:spPr>
        <a:xfrm>
          <a:off x="13893800" y="9271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54</xdr:row>
      <xdr:rowOff>12700</xdr:rowOff>
    </xdr:to>
    <xdr:cxnSp macro="">
      <xdr:nvCxnSpPr>
        <xdr:cNvPr id="266" name="直線コネクタ 265"/>
        <xdr:cNvCxnSpPr/>
      </xdr:nvCxnSpPr>
      <xdr:spPr>
        <a:xfrm>
          <a:off x="13004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76" name="楕円 275"/>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77"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8" name="楕円 277"/>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9" name="テキスト ボックス 278"/>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161925</xdr:rowOff>
    </xdr:from>
    <xdr:to>
      <xdr:col>74</xdr:col>
      <xdr:colOff>31750</xdr:colOff>
      <xdr:row>54</xdr:row>
      <xdr:rowOff>92075</xdr:rowOff>
    </xdr:to>
    <xdr:sp macro="" textlink="">
      <xdr:nvSpPr>
        <xdr:cNvPr id="280" name="楕円 279"/>
        <xdr:cNvSpPr/>
      </xdr:nvSpPr>
      <xdr:spPr>
        <a:xfrm>
          <a:off x="14732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102252</xdr:rowOff>
    </xdr:from>
    <xdr:ext cx="762000" cy="259045"/>
    <xdr:sp macro="" textlink="">
      <xdr:nvSpPr>
        <xdr:cNvPr id="281" name="テキスト ボックス 280"/>
        <xdr:cNvSpPr txBox="1"/>
      </xdr:nvSpPr>
      <xdr:spPr>
        <a:xfrm>
          <a:off x="14401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82" name="楕円 281"/>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83" name="テキスト ボックス 28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84" name="楕円 283"/>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85" name="テキスト ボックス 284"/>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上昇の</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となり、類似団体平均や全国平均を大幅に上回る水準で推移している。これは、一部事務組合の設備投資に係る負担金や下水道事業への負担金等が類似団体平均と比較して多額であることが要因である。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今後も、補助金交付基準の見直しを行うとともに、目的や負担割合の適正化について検討を進め、一層の抑制に努める。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127000</xdr:rowOff>
    </xdr:from>
    <xdr:to>
      <xdr:col>82</xdr:col>
      <xdr:colOff>107950</xdr:colOff>
      <xdr:row>40</xdr:row>
      <xdr:rowOff>157480</xdr:rowOff>
    </xdr:to>
    <xdr:cxnSp macro="">
      <xdr:nvCxnSpPr>
        <xdr:cNvPr id="317" name="直線コネクタ 316"/>
        <xdr:cNvCxnSpPr/>
      </xdr:nvCxnSpPr>
      <xdr:spPr>
        <a:xfrm>
          <a:off x="15671800" y="6985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127000</xdr:rowOff>
    </xdr:from>
    <xdr:to>
      <xdr:col>78</xdr:col>
      <xdr:colOff>69850</xdr:colOff>
      <xdr:row>41</xdr:row>
      <xdr:rowOff>8890</xdr:rowOff>
    </xdr:to>
    <xdr:cxnSp macro="">
      <xdr:nvCxnSpPr>
        <xdr:cNvPr id="320" name="直線コネクタ 319"/>
        <xdr:cNvCxnSpPr/>
      </xdr:nvCxnSpPr>
      <xdr:spPr>
        <a:xfrm flipV="1">
          <a:off x="14782800" y="698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88900</xdr:rowOff>
    </xdr:from>
    <xdr:to>
      <xdr:col>73</xdr:col>
      <xdr:colOff>180975</xdr:colOff>
      <xdr:row>41</xdr:row>
      <xdr:rowOff>8890</xdr:rowOff>
    </xdr:to>
    <xdr:cxnSp macro="">
      <xdr:nvCxnSpPr>
        <xdr:cNvPr id="323" name="直線コネクタ 322"/>
        <xdr:cNvCxnSpPr/>
      </xdr:nvCxnSpPr>
      <xdr:spPr>
        <a:xfrm>
          <a:off x="13893800" y="6946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73660</xdr:rowOff>
    </xdr:from>
    <xdr:to>
      <xdr:col>69</xdr:col>
      <xdr:colOff>92075</xdr:colOff>
      <xdr:row>40</xdr:row>
      <xdr:rowOff>88900</xdr:rowOff>
    </xdr:to>
    <xdr:cxnSp macro="">
      <xdr:nvCxnSpPr>
        <xdr:cNvPr id="326" name="直線コネクタ 325"/>
        <xdr:cNvCxnSpPr/>
      </xdr:nvCxnSpPr>
      <xdr:spPr>
        <a:xfrm>
          <a:off x="13004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106680</xdr:rowOff>
    </xdr:from>
    <xdr:to>
      <xdr:col>82</xdr:col>
      <xdr:colOff>158750</xdr:colOff>
      <xdr:row>41</xdr:row>
      <xdr:rowOff>36830</xdr:rowOff>
    </xdr:to>
    <xdr:sp macro="" textlink="">
      <xdr:nvSpPr>
        <xdr:cNvPr id="336" name="楕円 335"/>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15257</xdr:rowOff>
    </xdr:from>
    <xdr:ext cx="762000" cy="259045"/>
    <xdr:sp macro="" textlink="">
      <xdr:nvSpPr>
        <xdr:cNvPr id="337"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76200</xdr:rowOff>
    </xdr:from>
    <xdr:to>
      <xdr:col>78</xdr:col>
      <xdr:colOff>120650</xdr:colOff>
      <xdr:row>41</xdr:row>
      <xdr:rowOff>6350</xdr:rowOff>
    </xdr:to>
    <xdr:sp macro="" textlink="">
      <xdr:nvSpPr>
        <xdr:cNvPr id="338" name="楕円 337"/>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162577</xdr:rowOff>
    </xdr:from>
    <xdr:ext cx="736600" cy="259045"/>
    <xdr:sp macro="" textlink="">
      <xdr:nvSpPr>
        <xdr:cNvPr id="339" name="テキスト ボックス 338"/>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129540</xdr:rowOff>
    </xdr:from>
    <xdr:to>
      <xdr:col>74</xdr:col>
      <xdr:colOff>31750</xdr:colOff>
      <xdr:row>41</xdr:row>
      <xdr:rowOff>59690</xdr:rowOff>
    </xdr:to>
    <xdr:sp macro="" textlink="">
      <xdr:nvSpPr>
        <xdr:cNvPr id="340" name="楕円 339"/>
        <xdr:cNvSpPr/>
      </xdr:nvSpPr>
      <xdr:spPr>
        <a:xfrm>
          <a:off x="14732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44467</xdr:rowOff>
    </xdr:from>
    <xdr:ext cx="762000" cy="259045"/>
    <xdr:sp macro="" textlink="">
      <xdr:nvSpPr>
        <xdr:cNvPr id="341" name="テキスト ボックス 340"/>
        <xdr:cNvSpPr txBox="1"/>
      </xdr:nvSpPr>
      <xdr:spPr>
        <a:xfrm>
          <a:off x="14401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42" name="楕円 341"/>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43" name="テキスト ボックス 342"/>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22860</xdr:rowOff>
    </xdr:from>
    <xdr:to>
      <xdr:col>65</xdr:col>
      <xdr:colOff>53975</xdr:colOff>
      <xdr:row>40</xdr:row>
      <xdr:rowOff>124460</xdr:rowOff>
    </xdr:to>
    <xdr:sp macro="" textlink="">
      <xdr:nvSpPr>
        <xdr:cNvPr id="344" name="楕円 343"/>
        <xdr:cNvSpPr/>
      </xdr:nvSpPr>
      <xdr:spPr>
        <a:xfrm>
          <a:off x="12954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109237</xdr:rowOff>
    </xdr:from>
    <xdr:ext cx="762000" cy="259045"/>
    <xdr:sp macro="" textlink="">
      <xdr:nvSpPr>
        <xdr:cNvPr id="345" name="テキスト ボックス 344"/>
        <xdr:cNvSpPr txBox="1"/>
      </xdr:nvSpPr>
      <xdr:spPr>
        <a:xfrm>
          <a:off x="12623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ほぼ横ばい傾向であるが、類似団体平均や全国平均と比較するときわめて高い水準にあることから、引き続き一層の地方債発行額の抑制及び計画的な償還管理に努める。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120142</xdr:rowOff>
    </xdr:from>
    <xdr:to>
      <xdr:col>24</xdr:col>
      <xdr:colOff>25400</xdr:colOff>
      <xdr:row>79</xdr:row>
      <xdr:rowOff>120142</xdr:rowOff>
    </xdr:to>
    <xdr:cxnSp macro="">
      <xdr:nvCxnSpPr>
        <xdr:cNvPr id="375" name="直線コネクタ 374"/>
        <xdr:cNvCxnSpPr/>
      </xdr:nvCxnSpPr>
      <xdr:spPr>
        <a:xfrm>
          <a:off x="3987800" y="13664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110998</xdr:rowOff>
    </xdr:from>
    <xdr:to>
      <xdr:col>19</xdr:col>
      <xdr:colOff>187325</xdr:colOff>
      <xdr:row>79</xdr:row>
      <xdr:rowOff>120142</xdr:rowOff>
    </xdr:to>
    <xdr:cxnSp macro="">
      <xdr:nvCxnSpPr>
        <xdr:cNvPr id="378" name="直線コネクタ 377"/>
        <xdr:cNvCxnSpPr/>
      </xdr:nvCxnSpPr>
      <xdr:spPr>
        <a:xfrm>
          <a:off x="3098800" y="13655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110998</xdr:rowOff>
    </xdr:to>
    <xdr:cxnSp macro="">
      <xdr:nvCxnSpPr>
        <xdr:cNvPr id="381" name="直線コネクタ 380"/>
        <xdr:cNvCxnSpPr/>
      </xdr:nvCxnSpPr>
      <xdr:spPr>
        <a:xfrm>
          <a:off x="2209800" y="136006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79</xdr:row>
      <xdr:rowOff>69850</xdr:rowOff>
    </xdr:to>
    <xdr:cxnSp macro="">
      <xdr:nvCxnSpPr>
        <xdr:cNvPr id="384" name="直線コネクタ 383"/>
        <xdr:cNvCxnSpPr/>
      </xdr:nvCxnSpPr>
      <xdr:spPr>
        <a:xfrm flipV="1">
          <a:off x="1320800" y="136006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69342</xdr:rowOff>
    </xdr:from>
    <xdr:to>
      <xdr:col>24</xdr:col>
      <xdr:colOff>76200</xdr:colOff>
      <xdr:row>79</xdr:row>
      <xdr:rowOff>170942</xdr:rowOff>
    </xdr:to>
    <xdr:sp macro="" textlink="">
      <xdr:nvSpPr>
        <xdr:cNvPr id="394" name="楕円 393"/>
        <xdr:cNvSpPr/>
      </xdr:nvSpPr>
      <xdr:spPr>
        <a:xfrm>
          <a:off x="4775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149369</xdr:rowOff>
    </xdr:from>
    <xdr:ext cx="762000" cy="259045"/>
    <xdr:sp macro="" textlink="">
      <xdr:nvSpPr>
        <xdr:cNvPr id="395" name="公債費該当値テキスト"/>
        <xdr:cNvSpPr txBox="1"/>
      </xdr:nvSpPr>
      <xdr:spPr>
        <a:xfrm>
          <a:off x="4914900" y="135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69342</xdr:rowOff>
    </xdr:from>
    <xdr:to>
      <xdr:col>20</xdr:col>
      <xdr:colOff>38100</xdr:colOff>
      <xdr:row>79</xdr:row>
      <xdr:rowOff>170942</xdr:rowOff>
    </xdr:to>
    <xdr:sp macro="" textlink="">
      <xdr:nvSpPr>
        <xdr:cNvPr id="396" name="楕円 395"/>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155719</xdr:rowOff>
    </xdr:from>
    <xdr:ext cx="736600" cy="259045"/>
    <xdr:sp macro="" textlink="">
      <xdr:nvSpPr>
        <xdr:cNvPr id="397" name="テキスト ボックス 396"/>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60198</xdr:rowOff>
    </xdr:from>
    <xdr:to>
      <xdr:col>15</xdr:col>
      <xdr:colOff>149225</xdr:colOff>
      <xdr:row>79</xdr:row>
      <xdr:rowOff>161798</xdr:rowOff>
    </xdr:to>
    <xdr:sp macro="" textlink="">
      <xdr:nvSpPr>
        <xdr:cNvPr id="398" name="楕円 397"/>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146575</xdr:rowOff>
    </xdr:from>
    <xdr:ext cx="762000" cy="259045"/>
    <xdr:sp macro="" textlink="">
      <xdr:nvSpPr>
        <xdr:cNvPr id="399" name="テキスト ボックス 398"/>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400" name="楕円 399"/>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401" name="テキスト ボックス 400"/>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2" name="楕円 401"/>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3" name="テキスト ボックス 402"/>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類似団体平均を下回っているものの、扶助費や補助費等の増加により財政構造の硬直化が進んでいるため、改善に向け、より一層の経常経費の削減に努める。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94996</xdr:rowOff>
    </xdr:to>
    <xdr:cxnSp macro="">
      <xdr:nvCxnSpPr>
        <xdr:cNvPr id="434" name="直線コネクタ 433"/>
        <xdr:cNvCxnSpPr/>
      </xdr:nvCxnSpPr>
      <xdr:spPr>
        <a:xfrm flipV="1">
          <a:off x="15671800" y="13116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94996</xdr:rowOff>
    </xdr:to>
    <xdr:cxnSp macro="">
      <xdr:nvCxnSpPr>
        <xdr:cNvPr id="437" name="直線コネクタ 436"/>
        <xdr:cNvCxnSpPr/>
      </xdr:nvCxnSpPr>
      <xdr:spPr>
        <a:xfrm>
          <a:off x="14782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81280</xdr:rowOff>
    </xdr:to>
    <xdr:cxnSp macro="">
      <xdr:nvCxnSpPr>
        <xdr:cNvPr id="440" name="直線コネクタ 439"/>
        <xdr:cNvCxnSpPr/>
      </xdr:nvCxnSpPr>
      <xdr:spPr>
        <a:xfrm>
          <a:off x="13893800" y="13074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44704</xdr:rowOff>
    </xdr:to>
    <xdr:cxnSp macro="">
      <xdr:nvCxnSpPr>
        <xdr:cNvPr id="443" name="直線コネクタ 442"/>
        <xdr:cNvCxnSpPr/>
      </xdr:nvCxnSpPr>
      <xdr:spPr>
        <a:xfrm>
          <a:off x="13004800" y="129697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53" name="楕円 452"/>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54"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55" name="楕円 454"/>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56" name="テキスト ボックス 455"/>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7" name="楕円 456"/>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8" name="テキスト ボックス 457"/>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9" name="楕円 458"/>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60" name="テキスト ボックス 459"/>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61" name="楕円 460"/>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62" name="テキスト ボックス 461"/>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44418</xdr:rowOff>
    </xdr:from>
    <xdr:to>
      <xdr:col>29</xdr:col>
      <xdr:colOff>127000</xdr:colOff>
      <xdr:row>17</xdr:row>
      <xdr:rowOff>86595</xdr:rowOff>
    </xdr:to>
    <xdr:cxnSp macro="">
      <xdr:nvCxnSpPr>
        <xdr:cNvPr id="50" name="直線コネクタ 49"/>
        <xdr:cNvCxnSpPr/>
      </xdr:nvCxnSpPr>
      <xdr:spPr bwMode="auto">
        <a:xfrm>
          <a:off x="5003800" y="3006693"/>
          <a:ext cx="6477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71372</xdr:rowOff>
    </xdr:from>
    <xdr:ext cx="762000" cy="259045"/>
    <xdr:sp macro="" textlink="">
      <xdr:nvSpPr>
        <xdr:cNvPr id="51" name="人口1人当たり決算額の推移平均値テキスト130"/>
        <xdr:cNvSpPr txBox="1"/>
      </xdr:nvSpPr>
      <xdr:spPr>
        <a:xfrm>
          <a:off x="5740400" y="3033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44418</xdr:rowOff>
    </xdr:from>
    <xdr:to>
      <xdr:col>26</xdr:col>
      <xdr:colOff>50800</xdr:colOff>
      <xdr:row>17</xdr:row>
      <xdr:rowOff>63754</xdr:rowOff>
    </xdr:to>
    <xdr:cxnSp macro="">
      <xdr:nvCxnSpPr>
        <xdr:cNvPr id="53" name="直線コネクタ 52"/>
        <xdr:cNvCxnSpPr/>
      </xdr:nvCxnSpPr>
      <xdr:spPr bwMode="auto">
        <a:xfrm flipV="1">
          <a:off x="4305300" y="3006693"/>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56782</xdr:rowOff>
    </xdr:from>
    <xdr:to>
      <xdr:col>22</xdr:col>
      <xdr:colOff>114300</xdr:colOff>
      <xdr:row>17</xdr:row>
      <xdr:rowOff>63754</xdr:rowOff>
    </xdr:to>
    <xdr:cxnSp macro="">
      <xdr:nvCxnSpPr>
        <xdr:cNvPr id="56" name="直線コネクタ 55"/>
        <xdr:cNvCxnSpPr/>
      </xdr:nvCxnSpPr>
      <xdr:spPr bwMode="auto">
        <a:xfrm>
          <a:off x="3606800" y="301905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50762</xdr:rowOff>
    </xdr:from>
    <xdr:to>
      <xdr:col>18</xdr:col>
      <xdr:colOff>177800</xdr:colOff>
      <xdr:row>17</xdr:row>
      <xdr:rowOff>56782</xdr:rowOff>
    </xdr:to>
    <xdr:cxnSp macro="">
      <xdr:nvCxnSpPr>
        <xdr:cNvPr id="59" name="直線コネクタ 58"/>
        <xdr:cNvCxnSpPr/>
      </xdr:nvCxnSpPr>
      <xdr:spPr bwMode="auto">
        <a:xfrm>
          <a:off x="2908300" y="3013037"/>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150061</xdr:rowOff>
    </xdr:from>
    <xdr:ext cx="762000" cy="259045"/>
    <xdr:sp macro="" textlink="">
      <xdr:nvSpPr>
        <xdr:cNvPr id="63" name="テキスト ボックス 62"/>
        <xdr:cNvSpPr txBox="1"/>
      </xdr:nvSpPr>
      <xdr:spPr>
        <a:xfrm>
          <a:off x="2527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35795</xdr:rowOff>
    </xdr:from>
    <xdr:to>
      <xdr:col>29</xdr:col>
      <xdr:colOff>177800</xdr:colOff>
      <xdr:row>17</xdr:row>
      <xdr:rowOff>137395</xdr:rowOff>
    </xdr:to>
    <xdr:sp macro="" textlink="">
      <xdr:nvSpPr>
        <xdr:cNvPr id="69" name="楕円 68"/>
        <xdr:cNvSpPr/>
      </xdr:nvSpPr>
      <xdr:spPr bwMode="auto">
        <a:xfrm>
          <a:off x="5600700" y="29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52322</xdr:rowOff>
    </xdr:from>
    <xdr:ext cx="762000" cy="259045"/>
    <xdr:sp macro="" textlink="">
      <xdr:nvSpPr>
        <xdr:cNvPr id="70" name="人口1人当たり決算額の推移該当値テキスト130"/>
        <xdr:cNvSpPr txBox="1"/>
      </xdr:nvSpPr>
      <xdr:spPr>
        <a:xfrm>
          <a:off x="5740400" y="284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165068</xdr:rowOff>
    </xdr:from>
    <xdr:to>
      <xdr:col>26</xdr:col>
      <xdr:colOff>101600</xdr:colOff>
      <xdr:row>17</xdr:row>
      <xdr:rowOff>95218</xdr:rowOff>
    </xdr:to>
    <xdr:sp macro="" textlink="">
      <xdr:nvSpPr>
        <xdr:cNvPr id="71" name="楕円 70"/>
        <xdr:cNvSpPr/>
      </xdr:nvSpPr>
      <xdr:spPr bwMode="auto">
        <a:xfrm>
          <a:off x="4953000" y="295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105395</xdr:rowOff>
    </xdr:from>
    <xdr:ext cx="736600" cy="259045"/>
    <xdr:sp macro="" textlink="">
      <xdr:nvSpPr>
        <xdr:cNvPr id="72" name="テキスト ボックス 71"/>
        <xdr:cNvSpPr txBox="1"/>
      </xdr:nvSpPr>
      <xdr:spPr>
        <a:xfrm>
          <a:off x="4622800" y="272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12954</xdr:rowOff>
    </xdr:from>
    <xdr:to>
      <xdr:col>22</xdr:col>
      <xdr:colOff>165100</xdr:colOff>
      <xdr:row>17</xdr:row>
      <xdr:rowOff>114554</xdr:rowOff>
    </xdr:to>
    <xdr:sp macro="" textlink="">
      <xdr:nvSpPr>
        <xdr:cNvPr id="73" name="楕円 72"/>
        <xdr:cNvSpPr/>
      </xdr:nvSpPr>
      <xdr:spPr bwMode="auto">
        <a:xfrm>
          <a:off x="4254500" y="297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124731</xdr:rowOff>
    </xdr:from>
    <xdr:ext cx="762000" cy="259045"/>
    <xdr:sp macro="" textlink="">
      <xdr:nvSpPr>
        <xdr:cNvPr id="74" name="テキスト ボックス 73"/>
        <xdr:cNvSpPr txBox="1"/>
      </xdr:nvSpPr>
      <xdr:spPr>
        <a:xfrm>
          <a:off x="3924300" y="274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5982</xdr:rowOff>
    </xdr:from>
    <xdr:to>
      <xdr:col>19</xdr:col>
      <xdr:colOff>38100</xdr:colOff>
      <xdr:row>17</xdr:row>
      <xdr:rowOff>107582</xdr:rowOff>
    </xdr:to>
    <xdr:sp macro="" textlink="">
      <xdr:nvSpPr>
        <xdr:cNvPr id="75" name="楕円 74"/>
        <xdr:cNvSpPr/>
      </xdr:nvSpPr>
      <xdr:spPr bwMode="auto">
        <a:xfrm>
          <a:off x="3556000" y="296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117759</xdr:rowOff>
    </xdr:from>
    <xdr:ext cx="762000" cy="259045"/>
    <xdr:sp macro="" textlink="">
      <xdr:nvSpPr>
        <xdr:cNvPr id="76" name="テキスト ボックス 75"/>
        <xdr:cNvSpPr txBox="1"/>
      </xdr:nvSpPr>
      <xdr:spPr>
        <a:xfrm>
          <a:off x="3225800" y="273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171412</xdr:rowOff>
    </xdr:from>
    <xdr:to>
      <xdr:col>15</xdr:col>
      <xdr:colOff>101600</xdr:colOff>
      <xdr:row>17</xdr:row>
      <xdr:rowOff>101562</xdr:rowOff>
    </xdr:to>
    <xdr:sp macro="" textlink="">
      <xdr:nvSpPr>
        <xdr:cNvPr id="77" name="楕円 76"/>
        <xdr:cNvSpPr/>
      </xdr:nvSpPr>
      <xdr:spPr bwMode="auto">
        <a:xfrm>
          <a:off x="2857500" y="296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111739</xdr:rowOff>
    </xdr:from>
    <xdr:ext cx="762000" cy="259045"/>
    <xdr:sp macro="" textlink="">
      <xdr:nvSpPr>
        <xdr:cNvPr id="78" name="テキスト ボックス 77"/>
        <xdr:cNvSpPr txBox="1"/>
      </xdr:nvSpPr>
      <xdr:spPr>
        <a:xfrm>
          <a:off x="2527300" y="273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22911</xdr:rowOff>
    </xdr:from>
    <xdr:to>
      <xdr:col>29</xdr:col>
      <xdr:colOff>127000</xdr:colOff>
      <xdr:row>34</xdr:row>
      <xdr:rowOff>23406</xdr:rowOff>
    </xdr:to>
    <xdr:cxnSp macro="">
      <xdr:nvCxnSpPr>
        <xdr:cNvPr id="111" name="直線コネクタ 110"/>
        <xdr:cNvCxnSpPr/>
      </xdr:nvCxnSpPr>
      <xdr:spPr bwMode="auto">
        <a:xfrm>
          <a:off x="5003800" y="6290361"/>
          <a:ext cx="647700" cy="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22911</xdr:rowOff>
    </xdr:from>
    <xdr:to>
      <xdr:col>26</xdr:col>
      <xdr:colOff>50800</xdr:colOff>
      <xdr:row>34</xdr:row>
      <xdr:rowOff>31255</xdr:rowOff>
    </xdr:to>
    <xdr:cxnSp macro="">
      <xdr:nvCxnSpPr>
        <xdr:cNvPr id="114" name="直線コネクタ 113"/>
        <xdr:cNvCxnSpPr/>
      </xdr:nvCxnSpPr>
      <xdr:spPr bwMode="auto">
        <a:xfrm flipV="1">
          <a:off x="4305300" y="6290361"/>
          <a:ext cx="6985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31255</xdr:rowOff>
    </xdr:from>
    <xdr:to>
      <xdr:col>22</xdr:col>
      <xdr:colOff>114300</xdr:colOff>
      <xdr:row>34</xdr:row>
      <xdr:rowOff>56058</xdr:rowOff>
    </xdr:to>
    <xdr:cxnSp macro="">
      <xdr:nvCxnSpPr>
        <xdr:cNvPr id="117" name="直線コネクタ 116"/>
        <xdr:cNvCxnSpPr/>
      </xdr:nvCxnSpPr>
      <xdr:spPr bwMode="auto">
        <a:xfrm flipV="1">
          <a:off x="3606800" y="6298705"/>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327063</xdr:rowOff>
    </xdr:from>
    <xdr:to>
      <xdr:col>18</xdr:col>
      <xdr:colOff>177800</xdr:colOff>
      <xdr:row>34</xdr:row>
      <xdr:rowOff>56058</xdr:rowOff>
    </xdr:to>
    <xdr:cxnSp macro="">
      <xdr:nvCxnSpPr>
        <xdr:cNvPr id="120" name="直線コネクタ 119"/>
        <xdr:cNvCxnSpPr/>
      </xdr:nvCxnSpPr>
      <xdr:spPr bwMode="auto">
        <a:xfrm>
          <a:off x="2908300" y="6251613"/>
          <a:ext cx="698500" cy="7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315506</xdr:rowOff>
    </xdr:from>
    <xdr:to>
      <xdr:col>29</xdr:col>
      <xdr:colOff>177800</xdr:colOff>
      <xdr:row>34</xdr:row>
      <xdr:rowOff>74206</xdr:rowOff>
    </xdr:to>
    <xdr:sp macro="" textlink="">
      <xdr:nvSpPr>
        <xdr:cNvPr id="130" name="楕円 129"/>
        <xdr:cNvSpPr/>
      </xdr:nvSpPr>
      <xdr:spPr bwMode="auto">
        <a:xfrm>
          <a:off x="5600700" y="6240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160583</xdr:rowOff>
    </xdr:from>
    <xdr:ext cx="762000" cy="259045"/>
    <xdr:sp macro="" textlink="">
      <xdr:nvSpPr>
        <xdr:cNvPr id="131" name="人口1人当たり決算額の推移該当値テキスト445"/>
        <xdr:cNvSpPr txBox="1"/>
      </xdr:nvSpPr>
      <xdr:spPr>
        <a:xfrm>
          <a:off x="5740400" y="608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315011</xdr:rowOff>
    </xdr:from>
    <xdr:to>
      <xdr:col>26</xdr:col>
      <xdr:colOff>101600</xdr:colOff>
      <xdr:row>34</xdr:row>
      <xdr:rowOff>73711</xdr:rowOff>
    </xdr:to>
    <xdr:sp macro="" textlink="">
      <xdr:nvSpPr>
        <xdr:cNvPr id="132" name="楕円 131"/>
        <xdr:cNvSpPr/>
      </xdr:nvSpPr>
      <xdr:spPr bwMode="auto">
        <a:xfrm>
          <a:off x="4953000" y="623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83888</xdr:rowOff>
    </xdr:from>
    <xdr:ext cx="736600" cy="259045"/>
    <xdr:sp macro="" textlink="">
      <xdr:nvSpPr>
        <xdr:cNvPr id="133" name="テキスト ボックス 132"/>
        <xdr:cNvSpPr txBox="1"/>
      </xdr:nvSpPr>
      <xdr:spPr>
        <a:xfrm>
          <a:off x="4622800" y="6008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323355</xdr:rowOff>
    </xdr:from>
    <xdr:to>
      <xdr:col>22</xdr:col>
      <xdr:colOff>165100</xdr:colOff>
      <xdr:row>34</xdr:row>
      <xdr:rowOff>82055</xdr:rowOff>
    </xdr:to>
    <xdr:sp macro="" textlink="">
      <xdr:nvSpPr>
        <xdr:cNvPr id="134" name="楕円 133"/>
        <xdr:cNvSpPr/>
      </xdr:nvSpPr>
      <xdr:spPr bwMode="auto">
        <a:xfrm>
          <a:off x="4254500" y="624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92232</xdr:rowOff>
    </xdr:from>
    <xdr:ext cx="762000" cy="259045"/>
    <xdr:sp macro="" textlink="">
      <xdr:nvSpPr>
        <xdr:cNvPr id="135" name="テキスト ボックス 134"/>
        <xdr:cNvSpPr txBox="1"/>
      </xdr:nvSpPr>
      <xdr:spPr>
        <a:xfrm>
          <a:off x="3924300" y="601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5258</xdr:rowOff>
    </xdr:from>
    <xdr:to>
      <xdr:col>19</xdr:col>
      <xdr:colOff>38100</xdr:colOff>
      <xdr:row>34</xdr:row>
      <xdr:rowOff>106858</xdr:rowOff>
    </xdr:to>
    <xdr:sp macro="" textlink="">
      <xdr:nvSpPr>
        <xdr:cNvPr id="136" name="楕円 135"/>
        <xdr:cNvSpPr/>
      </xdr:nvSpPr>
      <xdr:spPr bwMode="auto">
        <a:xfrm>
          <a:off x="3556000" y="62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117035</xdr:rowOff>
    </xdr:from>
    <xdr:ext cx="762000" cy="259045"/>
    <xdr:sp macro="" textlink="">
      <xdr:nvSpPr>
        <xdr:cNvPr id="137" name="テキスト ボックス 136"/>
        <xdr:cNvSpPr txBox="1"/>
      </xdr:nvSpPr>
      <xdr:spPr>
        <a:xfrm>
          <a:off x="3225800" y="60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276263</xdr:rowOff>
    </xdr:from>
    <xdr:to>
      <xdr:col>15</xdr:col>
      <xdr:colOff>101600</xdr:colOff>
      <xdr:row>34</xdr:row>
      <xdr:rowOff>34963</xdr:rowOff>
    </xdr:to>
    <xdr:sp macro="" textlink="">
      <xdr:nvSpPr>
        <xdr:cNvPr id="138" name="楕円 137"/>
        <xdr:cNvSpPr/>
      </xdr:nvSpPr>
      <xdr:spPr bwMode="auto">
        <a:xfrm>
          <a:off x="2857500" y="620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45140</xdr:rowOff>
    </xdr:from>
    <xdr:ext cx="762000" cy="259045"/>
    <xdr:sp macro="" textlink="">
      <xdr:nvSpPr>
        <xdr:cNvPr id="139" name="テキスト ボックス 138"/>
        <xdr:cNvSpPr txBox="1"/>
      </xdr:nvSpPr>
      <xdr:spPr>
        <a:xfrm>
          <a:off x="2527300" y="596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69253</xdr:rowOff>
    </xdr:from>
    <xdr:to>
      <xdr:col>24</xdr:col>
      <xdr:colOff>63500</xdr:colOff>
      <xdr:row>36</xdr:row>
      <xdr:rowOff>81788</xdr:rowOff>
    </xdr:to>
    <xdr:cxnSp macro="">
      <xdr:nvCxnSpPr>
        <xdr:cNvPr id="61" name="直線コネクタ 60"/>
        <xdr:cNvCxnSpPr/>
      </xdr:nvCxnSpPr>
      <xdr:spPr>
        <a:xfrm>
          <a:off x="3797300" y="6241453"/>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69253</xdr:rowOff>
    </xdr:from>
    <xdr:to>
      <xdr:col>19</xdr:col>
      <xdr:colOff>177800</xdr:colOff>
      <xdr:row>36</xdr:row>
      <xdr:rowOff>88760</xdr:rowOff>
    </xdr:to>
    <xdr:cxnSp macro="">
      <xdr:nvCxnSpPr>
        <xdr:cNvPr id="64" name="直線コネクタ 63"/>
        <xdr:cNvCxnSpPr/>
      </xdr:nvCxnSpPr>
      <xdr:spPr>
        <a:xfrm flipV="1">
          <a:off x="2908300" y="6241453"/>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152768</xdr:rowOff>
    </xdr:from>
    <xdr:to>
      <xdr:col>15</xdr:col>
      <xdr:colOff>50800</xdr:colOff>
      <xdr:row>36</xdr:row>
      <xdr:rowOff>88760</xdr:rowOff>
    </xdr:to>
    <xdr:cxnSp macro="">
      <xdr:nvCxnSpPr>
        <xdr:cNvPr id="67" name="直線コネクタ 66"/>
        <xdr:cNvCxnSpPr/>
      </xdr:nvCxnSpPr>
      <xdr:spPr>
        <a:xfrm>
          <a:off x="2019300" y="598206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152768</xdr:rowOff>
    </xdr:from>
    <xdr:to>
      <xdr:col>10</xdr:col>
      <xdr:colOff>114300</xdr:colOff>
      <xdr:row>34</xdr:row>
      <xdr:rowOff>159855</xdr:rowOff>
    </xdr:to>
    <xdr:cxnSp macro="">
      <xdr:nvCxnSpPr>
        <xdr:cNvPr id="70" name="直線コネクタ 69"/>
        <xdr:cNvCxnSpPr/>
      </xdr:nvCxnSpPr>
      <xdr:spPr>
        <a:xfrm flipV="1">
          <a:off x="1130300" y="598206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49763</xdr:rowOff>
    </xdr:from>
    <xdr:ext cx="534377" cy="259045"/>
    <xdr:sp macro="" textlink="">
      <xdr:nvSpPr>
        <xdr:cNvPr id="74" name="テキスト ボックス 73"/>
        <xdr:cNvSpPr txBox="1"/>
      </xdr:nvSpPr>
      <xdr:spPr>
        <a:xfrm>
          <a:off x="863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30988</xdr:rowOff>
    </xdr:from>
    <xdr:to>
      <xdr:col>24</xdr:col>
      <xdr:colOff>114300</xdr:colOff>
      <xdr:row>36</xdr:row>
      <xdr:rowOff>132588</xdr:rowOff>
    </xdr:to>
    <xdr:sp macro="" textlink="">
      <xdr:nvSpPr>
        <xdr:cNvPr id="80" name="楕円 79"/>
        <xdr:cNvSpPr/>
      </xdr:nvSpPr>
      <xdr:spPr>
        <a:xfrm>
          <a:off x="45847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9415</xdr:rowOff>
    </xdr:from>
    <xdr:ext cx="534377" cy="259045"/>
    <xdr:sp macro="" textlink="">
      <xdr:nvSpPr>
        <xdr:cNvPr id="81" name="人件費該当値テキスト"/>
        <xdr:cNvSpPr txBox="1"/>
      </xdr:nvSpPr>
      <xdr:spPr>
        <a:xfrm>
          <a:off x="4686300" y="61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18453</xdr:rowOff>
    </xdr:from>
    <xdr:to>
      <xdr:col>20</xdr:col>
      <xdr:colOff>38100</xdr:colOff>
      <xdr:row>36</xdr:row>
      <xdr:rowOff>120053</xdr:rowOff>
    </xdr:to>
    <xdr:sp macro="" textlink="">
      <xdr:nvSpPr>
        <xdr:cNvPr id="82" name="楕円 81"/>
        <xdr:cNvSpPr/>
      </xdr:nvSpPr>
      <xdr:spPr>
        <a:xfrm>
          <a:off x="3746500" y="61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111180</xdr:rowOff>
    </xdr:from>
    <xdr:ext cx="534377" cy="259045"/>
    <xdr:sp macro="" textlink="">
      <xdr:nvSpPr>
        <xdr:cNvPr id="83" name="テキスト ボックス 82"/>
        <xdr:cNvSpPr txBox="1"/>
      </xdr:nvSpPr>
      <xdr:spPr>
        <a:xfrm>
          <a:off x="3530111" y="628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37960</xdr:rowOff>
    </xdr:from>
    <xdr:to>
      <xdr:col>15</xdr:col>
      <xdr:colOff>101600</xdr:colOff>
      <xdr:row>36</xdr:row>
      <xdr:rowOff>139560</xdr:rowOff>
    </xdr:to>
    <xdr:sp macro="" textlink="">
      <xdr:nvSpPr>
        <xdr:cNvPr id="84" name="楕円 83"/>
        <xdr:cNvSpPr/>
      </xdr:nvSpPr>
      <xdr:spPr>
        <a:xfrm>
          <a:off x="2857500" y="62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130687</xdr:rowOff>
    </xdr:from>
    <xdr:ext cx="534377" cy="259045"/>
    <xdr:sp macro="" textlink="">
      <xdr:nvSpPr>
        <xdr:cNvPr id="85" name="テキスト ボックス 84"/>
        <xdr:cNvSpPr txBox="1"/>
      </xdr:nvSpPr>
      <xdr:spPr>
        <a:xfrm>
          <a:off x="2641111" y="63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101968</xdr:rowOff>
    </xdr:from>
    <xdr:to>
      <xdr:col>10</xdr:col>
      <xdr:colOff>165100</xdr:colOff>
      <xdr:row>35</xdr:row>
      <xdr:rowOff>32118</xdr:rowOff>
    </xdr:to>
    <xdr:sp macro="" textlink="">
      <xdr:nvSpPr>
        <xdr:cNvPr id="86" name="楕円 85"/>
        <xdr:cNvSpPr/>
      </xdr:nvSpPr>
      <xdr:spPr>
        <a:xfrm>
          <a:off x="1968500" y="59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48645</xdr:rowOff>
    </xdr:from>
    <xdr:ext cx="534377" cy="259045"/>
    <xdr:sp macro="" textlink="">
      <xdr:nvSpPr>
        <xdr:cNvPr id="87" name="テキスト ボックス 86"/>
        <xdr:cNvSpPr txBox="1"/>
      </xdr:nvSpPr>
      <xdr:spPr>
        <a:xfrm>
          <a:off x="1752111" y="57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109055</xdr:rowOff>
    </xdr:from>
    <xdr:to>
      <xdr:col>6</xdr:col>
      <xdr:colOff>38100</xdr:colOff>
      <xdr:row>35</xdr:row>
      <xdr:rowOff>39205</xdr:rowOff>
    </xdr:to>
    <xdr:sp macro="" textlink="">
      <xdr:nvSpPr>
        <xdr:cNvPr id="88" name="楕円 87"/>
        <xdr:cNvSpPr/>
      </xdr:nvSpPr>
      <xdr:spPr>
        <a:xfrm>
          <a:off x="1079500" y="59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55732</xdr:rowOff>
    </xdr:from>
    <xdr:ext cx="534377" cy="259045"/>
    <xdr:sp macro="" textlink="">
      <xdr:nvSpPr>
        <xdr:cNvPr id="89" name="テキスト ボックス 88"/>
        <xdr:cNvSpPr txBox="1"/>
      </xdr:nvSpPr>
      <xdr:spPr>
        <a:xfrm>
          <a:off x="863111" y="57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170986</xdr:rowOff>
    </xdr:from>
    <xdr:to>
      <xdr:col>24</xdr:col>
      <xdr:colOff>63500</xdr:colOff>
      <xdr:row>56</xdr:row>
      <xdr:rowOff>67724</xdr:rowOff>
    </xdr:to>
    <xdr:cxnSp macro="">
      <xdr:nvCxnSpPr>
        <xdr:cNvPr id="121" name="直線コネクタ 120"/>
        <xdr:cNvCxnSpPr/>
      </xdr:nvCxnSpPr>
      <xdr:spPr>
        <a:xfrm>
          <a:off x="3797300" y="9429286"/>
          <a:ext cx="838200" cy="2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170986</xdr:rowOff>
    </xdr:from>
    <xdr:to>
      <xdr:col>19</xdr:col>
      <xdr:colOff>177800</xdr:colOff>
      <xdr:row>56</xdr:row>
      <xdr:rowOff>101034</xdr:rowOff>
    </xdr:to>
    <xdr:cxnSp macro="">
      <xdr:nvCxnSpPr>
        <xdr:cNvPr id="124" name="直線コネクタ 123"/>
        <xdr:cNvCxnSpPr/>
      </xdr:nvCxnSpPr>
      <xdr:spPr>
        <a:xfrm flipV="1">
          <a:off x="2908300" y="9429286"/>
          <a:ext cx="889000" cy="2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101034</xdr:rowOff>
    </xdr:from>
    <xdr:to>
      <xdr:col>15</xdr:col>
      <xdr:colOff>50800</xdr:colOff>
      <xdr:row>56</xdr:row>
      <xdr:rowOff>122065</xdr:rowOff>
    </xdr:to>
    <xdr:cxnSp macro="">
      <xdr:nvCxnSpPr>
        <xdr:cNvPr id="127" name="直線コネクタ 126"/>
        <xdr:cNvCxnSpPr/>
      </xdr:nvCxnSpPr>
      <xdr:spPr>
        <a:xfrm flipV="1">
          <a:off x="2019300" y="970223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73733</xdr:rowOff>
    </xdr:from>
    <xdr:to>
      <xdr:col>10</xdr:col>
      <xdr:colOff>114300</xdr:colOff>
      <xdr:row>56</xdr:row>
      <xdr:rowOff>122065</xdr:rowOff>
    </xdr:to>
    <xdr:cxnSp macro="">
      <xdr:nvCxnSpPr>
        <xdr:cNvPr id="130" name="直線コネクタ 129"/>
        <xdr:cNvCxnSpPr/>
      </xdr:nvCxnSpPr>
      <xdr:spPr>
        <a:xfrm>
          <a:off x="1130300" y="9674933"/>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16924</xdr:rowOff>
    </xdr:from>
    <xdr:to>
      <xdr:col>24</xdr:col>
      <xdr:colOff>114300</xdr:colOff>
      <xdr:row>56</xdr:row>
      <xdr:rowOff>118524</xdr:rowOff>
    </xdr:to>
    <xdr:sp macro="" textlink="">
      <xdr:nvSpPr>
        <xdr:cNvPr id="140" name="楕円 139"/>
        <xdr:cNvSpPr/>
      </xdr:nvSpPr>
      <xdr:spPr>
        <a:xfrm>
          <a:off x="4584700" y="96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39801</xdr:rowOff>
    </xdr:from>
    <xdr:ext cx="534377" cy="259045"/>
    <xdr:sp macro="" textlink="">
      <xdr:nvSpPr>
        <xdr:cNvPr id="141" name="物件費該当値テキスト"/>
        <xdr:cNvSpPr txBox="1"/>
      </xdr:nvSpPr>
      <xdr:spPr>
        <a:xfrm>
          <a:off x="4686300" y="946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120186</xdr:rowOff>
    </xdr:from>
    <xdr:to>
      <xdr:col>20</xdr:col>
      <xdr:colOff>38100</xdr:colOff>
      <xdr:row>55</xdr:row>
      <xdr:rowOff>50336</xdr:rowOff>
    </xdr:to>
    <xdr:sp macro="" textlink="">
      <xdr:nvSpPr>
        <xdr:cNvPr id="142" name="楕円 141"/>
        <xdr:cNvSpPr/>
      </xdr:nvSpPr>
      <xdr:spPr>
        <a:xfrm>
          <a:off x="3746500" y="9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66863</xdr:rowOff>
    </xdr:from>
    <xdr:ext cx="534377" cy="259045"/>
    <xdr:sp macro="" textlink="">
      <xdr:nvSpPr>
        <xdr:cNvPr id="143" name="テキスト ボックス 142"/>
        <xdr:cNvSpPr txBox="1"/>
      </xdr:nvSpPr>
      <xdr:spPr>
        <a:xfrm>
          <a:off x="3530111" y="9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50234</xdr:rowOff>
    </xdr:from>
    <xdr:to>
      <xdr:col>15</xdr:col>
      <xdr:colOff>101600</xdr:colOff>
      <xdr:row>56</xdr:row>
      <xdr:rowOff>151834</xdr:rowOff>
    </xdr:to>
    <xdr:sp macro="" textlink="">
      <xdr:nvSpPr>
        <xdr:cNvPr id="144" name="楕円 143"/>
        <xdr:cNvSpPr/>
      </xdr:nvSpPr>
      <xdr:spPr>
        <a:xfrm>
          <a:off x="2857500" y="9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168361</xdr:rowOff>
    </xdr:from>
    <xdr:ext cx="534377" cy="259045"/>
    <xdr:sp macro="" textlink="">
      <xdr:nvSpPr>
        <xdr:cNvPr id="145" name="テキスト ボックス 144"/>
        <xdr:cNvSpPr txBox="1"/>
      </xdr:nvSpPr>
      <xdr:spPr>
        <a:xfrm>
          <a:off x="2641111" y="94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71265</xdr:rowOff>
    </xdr:from>
    <xdr:to>
      <xdr:col>10</xdr:col>
      <xdr:colOff>165100</xdr:colOff>
      <xdr:row>57</xdr:row>
      <xdr:rowOff>1415</xdr:rowOff>
    </xdr:to>
    <xdr:sp macro="" textlink="">
      <xdr:nvSpPr>
        <xdr:cNvPr id="146" name="楕円 145"/>
        <xdr:cNvSpPr/>
      </xdr:nvSpPr>
      <xdr:spPr>
        <a:xfrm>
          <a:off x="1968500" y="96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17942</xdr:rowOff>
    </xdr:from>
    <xdr:ext cx="534377" cy="259045"/>
    <xdr:sp macro="" textlink="">
      <xdr:nvSpPr>
        <xdr:cNvPr id="147" name="テキスト ボックス 146"/>
        <xdr:cNvSpPr txBox="1"/>
      </xdr:nvSpPr>
      <xdr:spPr>
        <a:xfrm>
          <a:off x="1752111" y="94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22933</xdr:rowOff>
    </xdr:from>
    <xdr:to>
      <xdr:col>6</xdr:col>
      <xdr:colOff>38100</xdr:colOff>
      <xdr:row>56</xdr:row>
      <xdr:rowOff>124533</xdr:rowOff>
    </xdr:to>
    <xdr:sp macro="" textlink="">
      <xdr:nvSpPr>
        <xdr:cNvPr id="148" name="楕円 147"/>
        <xdr:cNvSpPr/>
      </xdr:nvSpPr>
      <xdr:spPr>
        <a:xfrm>
          <a:off x="1079500" y="96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141060</xdr:rowOff>
    </xdr:from>
    <xdr:ext cx="534377" cy="259045"/>
    <xdr:sp macro="" textlink="">
      <xdr:nvSpPr>
        <xdr:cNvPr id="149" name="テキスト ボックス 148"/>
        <xdr:cNvSpPr txBox="1"/>
      </xdr:nvSpPr>
      <xdr:spPr>
        <a:xfrm>
          <a:off x="863111" y="939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143292</xdr:rowOff>
    </xdr:from>
    <xdr:to>
      <xdr:col>24</xdr:col>
      <xdr:colOff>63500</xdr:colOff>
      <xdr:row>78</xdr:row>
      <xdr:rowOff>14624</xdr:rowOff>
    </xdr:to>
    <xdr:cxnSp macro="">
      <xdr:nvCxnSpPr>
        <xdr:cNvPr id="180" name="直線コネクタ 179"/>
        <xdr:cNvCxnSpPr/>
      </xdr:nvCxnSpPr>
      <xdr:spPr>
        <a:xfrm>
          <a:off x="3797300" y="13344942"/>
          <a:ext cx="8382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143292</xdr:rowOff>
    </xdr:from>
    <xdr:to>
      <xdr:col>19</xdr:col>
      <xdr:colOff>177800</xdr:colOff>
      <xdr:row>77</xdr:row>
      <xdr:rowOff>158804</xdr:rowOff>
    </xdr:to>
    <xdr:cxnSp macro="">
      <xdr:nvCxnSpPr>
        <xdr:cNvPr id="183" name="直線コネクタ 182"/>
        <xdr:cNvCxnSpPr/>
      </xdr:nvCxnSpPr>
      <xdr:spPr>
        <a:xfrm flipV="1">
          <a:off x="2908300" y="133449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112922</xdr:rowOff>
    </xdr:from>
    <xdr:to>
      <xdr:col>15</xdr:col>
      <xdr:colOff>50800</xdr:colOff>
      <xdr:row>77</xdr:row>
      <xdr:rowOff>158804</xdr:rowOff>
    </xdr:to>
    <xdr:cxnSp macro="">
      <xdr:nvCxnSpPr>
        <xdr:cNvPr id="186" name="直線コネクタ 185"/>
        <xdr:cNvCxnSpPr/>
      </xdr:nvCxnSpPr>
      <xdr:spPr>
        <a:xfrm>
          <a:off x="2019300" y="13314572"/>
          <a:ext cx="8890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109328</xdr:rowOff>
    </xdr:from>
    <xdr:to>
      <xdr:col>10</xdr:col>
      <xdr:colOff>114300</xdr:colOff>
      <xdr:row>77</xdr:row>
      <xdr:rowOff>112922</xdr:rowOff>
    </xdr:to>
    <xdr:cxnSp macro="">
      <xdr:nvCxnSpPr>
        <xdr:cNvPr id="189" name="直線コネクタ 188"/>
        <xdr:cNvCxnSpPr/>
      </xdr:nvCxnSpPr>
      <xdr:spPr>
        <a:xfrm>
          <a:off x="1130300" y="13310978"/>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135274</xdr:rowOff>
    </xdr:from>
    <xdr:to>
      <xdr:col>24</xdr:col>
      <xdr:colOff>114300</xdr:colOff>
      <xdr:row>78</xdr:row>
      <xdr:rowOff>65424</xdr:rowOff>
    </xdr:to>
    <xdr:sp macro="" textlink="">
      <xdr:nvSpPr>
        <xdr:cNvPr id="199" name="楕円 198"/>
        <xdr:cNvSpPr/>
      </xdr:nvSpPr>
      <xdr:spPr>
        <a:xfrm>
          <a:off x="4584700" y="133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50201</xdr:rowOff>
    </xdr:from>
    <xdr:ext cx="469744" cy="259045"/>
    <xdr:sp macro="" textlink="">
      <xdr:nvSpPr>
        <xdr:cNvPr id="200" name="維持補修費該当値テキスト"/>
        <xdr:cNvSpPr txBox="1"/>
      </xdr:nvSpPr>
      <xdr:spPr>
        <a:xfrm>
          <a:off x="4686300" y="1325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92492</xdr:rowOff>
    </xdr:from>
    <xdr:to>
      <xdr:col>20</xdr:col>
      <xdr:colOff>38100</xdr:colOff>
      <xdr:row>78</xdr:row>
      <xdr:rowOff>22642</xdr:rowOff>
    </xdr:to>
    <xdr:sp macro="" textlink="">
      <xdr:nvSpPr>
        <xdr:cNvPr id="201" name="楕円 200"/>
        <xdr:cNvSpPr/>
      </xdr:nvSpPr>
      <xdr:spPr>
        <a:xfrm>
          <a:off x="37465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13769</xdr:rowOff>
    </xdr:from>
    <xdr:ext cx="469744" cy="259045"/>
    <xdr:sp macro="" textlink="">
      <xdr:nvSpPr>
        <xdr:cNvPr id="202" name="テキスト ボックス 201"/>
        <xdr:cNvSpPr txBox="1"/>
      </xdr:nvSpPr>
      <xdr:spPr>
        <a:xfrm>
          <a:off x="3562428" y="1338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108004</xdr:rowOff>
    </xdr:from>
    <xdr:to>
      <xdr:col>15</xdr:col>
      <xdr:colOff>101600</xdr:colOff>
      <xdr:row>78</xdr:row>
      <xdr:rowOff>38154</xdr:rowOff>
    </xdr:to>
    <xdr:sp macro="" textlink="">
      <xdr:nvSpPr>
        <xdr:cNvPr id="203" name="楕円 202"/>
        <xdr:cNvSpPr/>
      </xdr:nvSpPr>
      <xdr:spPr>
        <a:xfrm>
          <a:off x="2857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29281</xdr:rowOff>
    </xdr:from>
    <xdr:ext cx="469744" cy="259045"/>
    <xdr:sp macro="" textlink="">
      <xdr:nvSpPr>
        <xdr:cNvPr id="204" name="テキスト ボックス 203"/>
        <xdr:cNvSpPr txBox="1"/>
      </xdr:nvSpPr>
      <xdr:spPr>
        <a:xfrm>
          <a:off x="2673428" y="134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62122</xdr:rowOff>
    </xdr:from>
    <xdr:to>
      <xdr:col>10</xdr:col>
      <xdr:colOff>165100</xdr:colOff>
      <xdr:row>77</xdr:row>
      <xdr:rowOff>163722</xdr:rowOff>
    </xdr:to>
    <xdr:sp macro="" textlink="">
      <xdr:nvSpPr>
        <xdr:cNvPr id="205" name="楕円 204"/>
        <xdr:cNvSpPr/>
      </xdr:nvSpPr>
      <xdr:spPr>
        <a:xfrm>
          <a:off x="1968500" y="132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154849</xdr:rowOff>
    </xdr:from>
    <xdr:ext cx="469744" cy="259045"/>
    <xdr:sp macro="" textlink="">
      <xdr:nvSpPr>
        <xdr:cNvPr id="206" name="テキスト ボックス 205"/>
        <xdr:cNvSpPr txBox="1"/>
      </xdr:nvSpPr>
      <xdr:spPr>
        <a:xfrm>
          <a:off x="1784428" y="133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58528</xdr:rowOff>
    </xdr:from>
    <xdr:to>
      <xdr:col>6</xdr:col>
      <xdr:colOff>38100</xdr:colOff>
      <xdr:row>77</xdr:row>
      <xdr:rowOff>160128</xdr:rowOff>
    </xdr:to>
    <xdr:sp macro="" textlink="">
      <xdr:nvSpPr>
        <xdr:cNvPr id="207" name="楕円 206"/>
        <xdr:cNvSpPr/>
      </xdr:nvSpPr>
      <xdr:spPr>
        <a:xfrm>
          <a:off x="1079500" y="132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151255</xdr:rowOff>
    </xdr:from>
    <xdr:ext cx="469744" cy="259045"/>
    <xdr:sp macro="" textlink="">
      <xdr:nvSpPr>
        <xdr:cNvPr id="208" name="テキスト ボックス 207"/>
        <xdr:cNvSpPr txBox="1"/>
      </xdr:nvSpPr>
      <xdr:spPr>
        <a:xfrm>
          <a:off x="895428" y="1335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105563</xdr:rowOff>
    </xdr:from>
    <xdr:to>
      <xdr:col>24</xdr:col>
      <xdr:colOff>63500</xdr:colOff>
      <xdr:row>92</xdr:row>
      <xdr:rowOff>106248</xdr:rowOff>
    </xdr:to>
    <xdr:cxnSp macro="">
      <xdr:nvCxnSpPr>
        <xdr:cNvPr id="238" name="直線コネクタ 237"/>
        <xdr:cNvCxnSpPr/>
      </xdr:nvCxnSpPr>
      <xdr:spPr>
        <a:xfrm flipV="1">
          <a:off x="3797300" y="1587896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106248</xdr:rowOff>
    </xdr:from>
    <xdr:to>
      <xdr:col>19</xdr:col>
      <xdr:colOff>177800</xdr:colOff>
      <xdr:row>93</xdr:row>
      <xdr:rowOff>33668</xdr:rowOff>
    </xdr:to>
    <xdr:cxnSp macro="">
      <xdr:nvCxnSpPr>
        <xdr:cNvPr id="241" name="直線コネクタ 240"/>
        <xdr:cNvCxnSpPr/>
      </xdr:nvCxnSpPr>
      <xdr:spPr>
        <a:xfrm flipV="1">
          <a:off x="2908300" y="15879648"/>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33668</xdr:rowOff>
    </xdr:from>
    <xdr:to>
      <xdr:col>15</xdr:col>
      <xdr:colOff>50800</xdr:colOff>
      <xdr:row>94</xdr:row>
      <xdr:rowOff>4559</xdr:rowOff>
    </xdr:to>
    <xdr:cxnSp macro="">
      <xdr:nvCxnSpPr>
        <xdr:cNvPr id="244" name="直線コネクタ 243"/>
        <xdr:cNvCxnSpPr/>
      </xdr:nvCxnSpPr>
      <xdr:spPr>
        <a:xfrm flipV="1">
          <a:off x="2019300" y="15978518"/>
          <a:ext cx="889000" cy="1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4559</xdr:rowOff>
    </xdr:from>
    <xdr:to>
      <xdr:col>10</xdr:col>
      <xdr:colOff>114300</xdr:colOff>
      <xdr:row>94</xdr:row>
      <xdr:rowOff>158522</xdr:rowOff>
    </xdr:to>
    <xdr:cxnSp macro="">
      <xdr:nvCxnSpPr>
        <xdr:cNvPr id="247" name="直線コネクタ 246"/>
        <xdr:cNvCxnSpPr/>
      </xdr:nvCxnSpPr>
      <xdr:spPr>
        <a:xfrm flipV="1">
          <a:off x="1130300" y="16120859"/>
          <a:ext cx="889000" cy="1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54763</xdr:rowOff>
    </xdr:from>
    <xdr:to>
      <xdr:col>24</xdr:col>
      <xdr:colOff>114300</xdr:colOff>
      <xdr:row>92</xdr:row>
      <xdr:rowOff>156363</xdr:rowOff>
    </xdr:to>
    <xdr:sp macro="" textlink="">
      <xdr:nvSpPr>
        <xdr:cNvPr id="257" name="楕円 256"/>
        <xdr:cNvSpPr/>
      </xdr:nvSpPr>
      <xdr:spPr>
        <a:xfrm>
          <a:off x="4584700" y="158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77640</xdr:rowOff>
    </xdr:from>
    <xdr:ext cx="534377" cy="259045"/>
    <xdr:sp macro="" textlink="">
      <xdr:nvSpPr>
        <xdr:cNvPr id="258" name="扶助費該当値テキスト"/>
        <xdr:cNvSpPr txBox="1"/>
      </xdr:nvSpPr>
      <xdr:spPr>
        <a:xfrm>
          <a:off x="4686300" y="156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55448</xdr:rowOff>
    </xdr:from>
    <xdr:to>
      <xdr:col>20</xdr:col>
      <xdr:colOff>38100</xdr:colOff>
      <xdr:row>92</xdr:row>
      <xdr:rowOff>157048</xdr:rowOff>
    </xdr:to>
    <xdr:sp macro="" textlink="">
      <xdr:nvSpPr>
        <xdr:cNvPr id="259" name="楕円 258"/>
        <xdr:cNvSpPr/>
      </xdr:nvSpPr>
      <xdr:spPr>
        <a:xfrm>
          <a:off x="3746500" y="158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2125</xdr:rowOff>
    </xdr:from>
    <xdr:ext cx="534377" cy="259045"/>
    <xdr:sp macro="" textlink="">
      <xdr:nvSpPr>
        <xdr:cNvPr id="260" name="テキスト ボックス 259"/>
        <xdr:cNvSpPr txBox="1"/>
      </xdr:nvSpPr>
      <xdr:spPr>
        <a:xfrm>
          <a:off x="3530111" y="156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154318</xdr:rowOff>
    </xdr:from>
    <xdr:to>
      <xdr:col>15</xdr:col>
      <xdr:colOff>101600</xdr:colOff>
      <xdr:row>93</xdr:row>
      <xdr:rowOff>84468</xdr:rowOff>
    </xdr:to>
    <xdr:sp macro="" textlink="">
      <xdr:nvSpPr>
        <xdr:cNvPr id="261" name="楕円 260"/>
        <xdr:cNvSpPr/>
      </xdr:nvSpPr>
      <xdr:spPr>
        <a:xfrm>
          <a:off x="2857500" y="159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100995</xdr:rowOff>
    </xdr:from>
    <xdr:ext cx="534377" cy="259045"/>
    <xdr:sp macro="" textlink="">
      <xdr:nvSpPr>
        <xdr:cNvPr id="262" name="テキスト ボックス 261"/>
        <xdr:cNvSpPr txBox="1"/>
      </xdr:nvSpPr>
      <xdr:spPr>
        <a:xfrm>
          <a:off x="2641111" y="157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125209</xdr:rowOff>
    </xdr:from>
    <xdr:to>
      <xdr:col>10</xdr:col>
      <xdr:colOff>165100</xdr:colOff>
      <xdr:row>94</xdr:row>
      <xdr:rowOff>55359</xdr:rowOff>
    </xdr:to>
    <xdr:sp macro="" textlink="">
      <xdr:nvSpPr>
        <xdr:cNvPr id="263" name="楕円 262"/>
        <xdr:cNvSpPr/>
      </xdr:nvSpPr>
      <xdr:spPr>
        <a:xfrm>
          <a:off x="1968500" y="160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71886</xdr:rowOff>
    </xdr:from>
    <xdr:ext cx="534377" cy="259045"/>
    <xdr:sp macro="" textlink="">
      <xdr:nvSpPr>
        <xdr:cNvPr id="264" name="テキスト ボックス 263"/>
        <xdr:cNvSpPr txBox="1"/>
      </xdr:nvSpPr>
      <xdr:spPr>
        <a:xfrm>
          <a:off x="1752111" y="158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107722</xdr:rowOff>
    </xdr:from>
    <xdr:to>
      <xdr:col>6</xdr:col>
      <xdr:colOff>38100</xdr:colOff>
      <xdr:row>95</xdr:row>
      <xdr:rowOff>37872</xdr:rowOff>
    </xdr:to>
    <xdr:sp macro="" textlink="">
      <xdr:nvSpPr>
        <xdr:cNvPr id="265" name="楕円 264"/>
        <xdr:cNvSpPr/>
      </xdr:nvSpPr>
      <xdr:spPr>
        <a:xfrm>
          <a:off x="1079500" y="162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28999</xdr:rowOff>
    </xdr:from>
    <xdr:ext cx="534377" cy="259045"/>
    <xdr:sp macro="" textlink="">
      <xdr:nvSpPr>
        <xdr:cNvPr id="266" name="テキスト ボックス 265"/>
        <xdr:cNvSpPr txBox="1"/>
      </xdr:nvSpPr>
      <xdr:spPr>
        <a:xfrm>
          <a:off x="863111" y="163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168765</xdr:rowOff>
    </xdr:from>
    <xdr:to>
      <xdr:col>55</xdr:col>
      <xdr:colOff>0</xdr:colOff>
      <xdr:row>33</xdr:row>
      <xdr:rowOff>56914</xdr:rowOff>
    </xdr:to>
    <xdr:cxnSp macro="">
      <xdr:nvCxnSpPr>
        <xdr:cNvPr id="297" name="直線コネクタ 296"/>
        <xdr:cNvCxnSpPr/>
      </xdr:nvCxnSpPr>
      <xdr:spPr>
        <a:xfrm>
          <a:off x="9639300" y="5655165"/>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8" name="補助費等平均値テキスト"/>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65454</xdr:rowOff>
    </xdr:from>
    <xdr:to>
      <xdr:col>50</xdr:col>
      <xdr:colOff>114300</xdr:colOff>
      <xdr:row>32</xdr:row>
      <xdr:rowOff>168765</xdr:rowOff>
    </xdr:to>
    <xdr:cxnSp macro="">
      <xdr:nvCxnSpPr>
        <xdr:cNvPr id="300" name="直線コネクタ 299"/>
        <xdr:cNvCxnSpPr/>
      </xdr:nvCxnSpPr>
      <xdr:spPr>
        <a:xfrm>
          <a:off x="8750300" y="5551854"/>
          <a:ext cx="889000" cy="10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65454</xdr:rowOff>
    </xdr:from>
    <xdr:to>
      <xdr:col>45</xdr:col>
      <xdr:colOff>177800</xdr:colOff>
      <xdr:row>33</xdr:row>
      <xdr:rowOff>44635</xdr:rowOff>
    </xdr:to>
    <xdr:cxnSp macro="">
      <xdr:nvCxnSpPr>
        <xdr:cNvPr id="303" name="直線コネクタ 302"/>
        <xdr:cNvCxnSpPr/>
      </xdr:nvCxnSpPr>
      <xdr:spPr>
        <a:xfrm flipV="1">
          <a:off x="7861300" y="5551854"/>
          <a:ext cx="889000" cy="1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5" name="テキスト ボックス 304"/>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44635</xdr:rowOff>
    </xdr:from>
    <xdr:to>
      <xdr:col>41</xdr:col>
      <xdr:colOff>50800</xdr:colOff>
      <xdr:row>33</xdr:row>
      <xdr:rowOff>97279</xdr:rowOff>
    </xdr:to>
    <xdr:cxnSp macro="">
      <xdr:nvCxnSpPr>
        <xdr:cNvPr id="306" name="直線コネクタ 305"/>
        <xdr:cNvCxnSpPr/>
      </xdr:nvCxnSpPr>
      <xdr:spPr>
        <a:xfrm flipV="1">
          <a:off x="6972300" y="5702485"/>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131172</xdr:rowOff>
    </xdr:from>
    <xdr:ext cx="534377" cy="259045"/>
    <xdr:sp macro="" textlink="">
      <xdr:nvSpPr>
        <xdr:cNvPr id="310" name="テキスト ボックス 309"/>
        <xdr:cNvSpPr txBox="1"/>
      </xdr:nvSpPr>
      <xdr:spPr>
        <a:xfrm>
          <a:off x="6705111" y="63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6114</xdr:rowOff>
    </xdr:from>
    <xdr:to>
      <xdr:col>55</xdr:col>
      <xdr:colOff>50800</xdr:colOff>
      <xdr:row>33</xdr:row>
      <xdr:rowOff>107714</xdr:rowOff>
    </xdr:to>
    <xdr:sp macro="" textlink="">
      <xdr:nvSpPr>
        <xdr:cNvPr id="316" name="楕円 315"/>
        <xdr:cNvSpPr/>
      </xdr:nvSpPr>
      <xdr:spPr>
        <a:xfrm>
          <a:off x="10426700" y="56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28991</xdr:rowOff>
    </xdr:from>
    <xdr:ext cx="534377" cy="259045"/>
    <xdr:sp macro="" textlink="">
      <xdr:nvSpPr>
        <xdr:cNvPr id="317" name="補助費等該当値テキスト"/>
        <xdr:cNvSpPr txBox="1"/>
      </xdr:nvSpPr>
      <xdr:spPr>
        <a:xfrm>
          <a:off x="10528300" y="55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117965</xdr:rowOff>
    </xdr:from>
    <xdr:to>
      <xdr:col>50</xdr:col>
      <xdr:colOff>165100</xdr:colOff>
      <xdr:row>33</xdr:row>
      <xdr:rowOff>48115</xdr:rowOff>
    </xdr:to>
    <xdr:sp macro="" textlink="">
      <xdr:nvSpPr>
        <xdr:cNvPr id="318" name="楕円 317"/>
        <xdr:cNvSpPr/>
      </xdr:nvSpPr>
      <xdr:spPr>
        <a:xfrm>
          <a:off x="9588500" y="56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64642</xdr:rowOff>
    </xdr:from>
    <xdr:ext cx="534377" cy="259045"/>
    <xdr:sp macro="" textlink="">
      <xdr:nvSpPr>
        <xdr:cNvPr id="319" name="テキスト ボックス 318"/>
        <xdr:cNvSpPr txBox="1"/>
      </xdr:nvSpPr>
      <xdr:spPr>
        <a:xfrm>
          <a:off x="9372111" y="53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14654</xdr:rowOff>
    </xdr:from>
    <xdr:to>
      <xdr:col>46</xdr:col>
      <xdr:colOff>38100</xdr:colOff>
      <xdr:row>32</xdr:row>
      <xdr:rowOff>116254</xdr:rowOff>
    </xdr:to>
    <xdr:sp macro="" textlink="">
      <xdr:nvSpPr>
        <xdr:cNvPr id="320" name="楕円 319"/>
        <xdr:cNvSpPr/>
      </xdr:nvSpPr>
      <xdr:spPr>
        <a:xfrm>
          <a:off x="8699500" y="55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132781</xdr:rowOff>
    </xdr:from>
    <xdr:ext cx="534377" cy="259045"/>
    <xdr:sp macro="" textlink="">
      <xdr:nvSpPr>
        <xdr:cNvPr id="321" name="テキスト ボックス 320"/>
        <xdr:cNvSpPr txBox="1"/>
      </xdr:nvSpPr>
      <xdr:spPr>
        <a:xfrm>
          <a:off x="8483111" y="52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165285</xdr:rowOff>
    </xdr:from>
    <xdr:to>
      <xdr:col>41</xdr:col>
      <xdr:colOff>101600</xdr:colOff>
      <xdr:row>33</xdr:row>
      <xdr:rowOff>95435</xdr:rowOff>
    </xdr:to>
    <xdr:sp macro="" textlink="">
      <xdr:nvSpPr>
        <xdr:cNvPr id="322" name="楕円 321"/>
        <xdr:cNvSpPr/>
      </xdr:nvSpPr>
      <xdr:spPr>
        <a:xfrm>
          <a:off x="7810500" y="56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111962</xdr:rowOff>
    </xdr:from>
    <xdr:ext cx="534377" cy="259045"/>
    <xdr:sp macro="" textlink="">
      <xdr:nvSpPr>
        <xdr:cNvPr id="323" name="テキスト ボックス 322"/>
        <xdr:cNvSpPr txBox="1"/>
      </xdr:nvSpPr>
      <xdr:spPr>
        <a:xfrm>
          <a:off x="7594111" y="54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46479</xdr:rowOff>
    </xdr:from>
    <xdr:to>
      <xdr:col>36</xdr:col>
      <xdr:colOff>165100</xdr:colOff>
      <xdr:row>33</xdr:row>
      <xdr:rowOff>148079</xdr:rowOff>
    </xdr:to>
    <xdr:sp macro="" textlink="">
      <xdr:nvSpPr>
        <xdr:cNvPr id="324" name="楕円 323"/>
        <xdr:cNvSpPr/>
      </xdr:nvSpPr>
      <xdr:spPr>
        <a:xfrm>
          <a:off x="6921500" y="57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164606</xdr:rowOff>
    </xdr:from>
    <xdr:ext cx="534377" cy="259045"/>
    <xdr:sp macro="" textlink="">
      <xdr:nvSpPr>
        <xdr:cNvPr id="325" name="テキスト ボックス 324"/>
        <xdr:cNvSpPr txBox="1"/>
      </xdr:nvSpPr>
      <xdr:spPr>
        <a:xfrm>
          <a:off x="6705111" y="547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124887</xdr:rowOff>
    </xdr:from>
    <xdr:to>
      <xdr:col>55</xdr:col>
      <xdr:colOff>0</xdr:colOff>
      <xdr:row>57</xdr:row>
      <xdr:rowOff>30347</xdr:rowOff>
    </xdr:to>
    <xdr:cxnSp macro="">
      <xdr:nvCxnSpPr>
        <xdr:cNvPr id="352" name="直線コネクタ 351"/>
        <xdr:cNvCxnSpPr/>
      </xdr:nvCxnSpPr>
      <xdr:spPr>
        <a:xfrm>
          <a:off x="9639300" y="9726087"/>
          <a:ext cx="838200" cy="7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124887</xdr:rowOff>
    </xdr:from>
    <xdr:to>
      <xdr:col>50</xdr:col>
      <xdr:colOff>114300</xdr:colOff>
      <xdr:row>57</xdr:row>
      <xdr:rowOff>14226</xdr:rowOff>
    </xdr:to>
    <xdr:cxnSp macro="">
      <xdr:nvCxnSpPr>
        <xdr:cNvPr id="355" name="直線コネクタ 354"/>
        <xdr:cNvCxnSpPr/>
      </xdr:nvCxnSpPr>
      <xdr:spPr>
        <a:xfrm flipV="1">
          <a:off x="8750300" y="9726087"/>
          <a:ext cx="889000" cy="6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113925</xdr:rowOff>
    </xdr:from>
    <xdr:ext cx="534377" cy="259045"/>
    <xdr:sp macro="" textlink="">
      <xdr:nvSpPr>
        <xdr:cNvPr id="357" name="テキスト ボックス 356"/>
        <xdr:cNvSpPr txBox="1"/>
      </xdr:nvSpPr>
      <xdr:spPr>
        <a:xfrm>
          <a:off x="9372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84041</xdr:rowOff>
    </xdr:from>
    <xdr:to>
      <xdr:col>45</xdr:col>
      <xdr:colOff>177800</xdr:colOff>
      <xdr:row>57</xdr:row>
      <xdr:rowOff>14226</xdr:rowOff>
    </xdr:to>
    <xdr:cxnSp macro="">
      <xdr:nvCxnSpPr>
        <xdr:cNvPr id="358" name="直線コネクタ 357"/>
        <xdr:cNvCxnSpPr/>
      </xdr:nvCxnSpPr>
      <xdr:spPr>
        <a:xfrm>
          <a:off x="7861300" y="9685241"/>
          <a:ext cx="889000" cy="10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63866</xdr:rowOff>
    </xdr:from>
    <xdr:ext cx="534377" cy="259045"/>
    <xdr:sp macro="" textlink="">
      <xdr:nvSpPr>
        <xdr:cNvPr id="360" name="テキスト ボックス 359"/>
        <xdr:cNvSpPr txBox="1"/>
      </xdr:nvSpPr>
      <xdr:spPr>
        <a:xfrm>
          <a:off x="8483111" y="98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150197</xdr:rowOff>
    </xdr:from>
    <xdr:to>
      <xdr:col>41</xdr:col>
      <xdr:colOff>50800</xdr:colOff>
      <xdr:row>56</xdr:row>
      <xdr:rowOff>84041</xdr:rowOff>
    </xdr:to>
    <xdr:cxnSp macro="">
      <xdr:nvCxnSpPr>
        <xdr:cNvPr id="361" name="直線コネクタ 360"/>
        <xdr:cNvCxnSpPr/>
      </xdr:nvCxnSpPr>
      <xdr:spPr>
        <a:xfrm>
          <a:off x="6972300" y="9579947"/>
          <a:ext cx="889000" cy="10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3" name="テキスト ボックス 362"/>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150997</xdr:rowOff>
    </xdr:from>
    <xdr:to>
      <xdr:col>55</xdr:col>
      <xdr:colOff>50800</xdr:colOff>
      <xdr:row>57</xdr:row>
      <xdr:rowOff>81147</xdr:rowOff>
    </xdr:to>
    <xdr:sp macro="" textlink="">
      <xdr:nvSpPr>
        <xdr:cNvPr id="371" name="楕円 370"/>
        <xdr:cNvSpPr/>
      </xdr:nvSpPr>
      <xdr:spPr>
        <a:xfrm>
          <a:off x="10426700" y="97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2424</xdr:rowOff>
    </xdr:from>
    <xdr:ext cx="534377" cy="259045"/>
    <xdr:sp macro="" textlink="">
      <xdr:nvSpPr>
        <xdr:cNvPr id="372" name="普通建設事業費該当値テキスト"/>
        <xdr:cNvSpPr txBox="1"/>
      </xdr:nvSpPr>
      <xdr:spPr>
        <a:xfrm>
          <a:off x="10528300" y="960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74087</xdr:rowOff>
    </xdr:from>
    <xdr:to>
      <xdr:col>50</xdr:col>
      <xdr:colOff>165100</xdr:colOff>
      <xdr:row>57</xdr:row>
      <xdr:rowOff>4237</xdr:rowOff>
    </xdr:to>
    <xdr:sp macro="" textlink="">
      <xdr:nvSpPr>
        <xdr:cNvPr id="373" name="楕円 372"/>
        <xdr:cNvSpPr/>
      </xdr:nvSpPr>
      <xdr:spPr>
        <a:xfrm>
          <a:off x="9588500" y="96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20764</xdr:rowOff>
    </xdr:from>
    <xdr:ext cx="534377" cy="259045"/>
    <xdr:sp macro="" textlink="">
      <xdr:nvSpPr>
        <xdr:cNvPr id="374" name="テキスト ボックス 373"/>
        <xdr:cNvSpPr txBox="1"/>
      </xdr:nvSpPr>
      <xdr:spPr>
        <a:xfrm>
          <a:off x="9372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134876</xdr:rowOff>
    </xdr:from>
    <xdr:to>
      <xdr:col>46</xdr:col>
      <xdr:colOff>38100</xdr:colOff>
      <xdr:row>57</xdr:row>
      <xdr:rowOff>65026</xdr:rowOff>
    </xdr:to>
    <xdr:sp macro="" textlink="">
      <xdr:nvSpPr>
        <xdr:cNvPr id="375" name="楕円 374"/>
        <xdr:cNvSpPr/>
      </xdr:nvSpPr>
      <xdr:spPr>
        <a:xfrm>
          <a:off x="8699500" y="97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81553</xdr:rowOff>
    </xdr:from>
    <xdr:ext cx="534377" cy="259045"/>
    <xdr:sp macro="" textlink="">
      <xdr:nvSpPr>
        <xdr:cNvPr id="376" name="テキスト ボックス 375"/>
        <xdr:cNvSpPr txBox="1"/>
      </xdr:nvSpPr>
      <xdr:spPr>
        <a:xfrm>
          <a:off x="8483111" y="95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33241</xdr:rowOff>
    </xdr:from>
    <xdr:to>
      <xdr:col>41</xdr:col>
      <xdr:colOff>101600</xdr:colOff>
      <xdr:row>56</xdr:row>
      <xdr:rowOff>134841</xdr:rowOff>
    </xdr:to>
    <xdr:sp macro="" textlink="">
      <xdr:nvSpPr>
        <xdr:cNvPr id="377" name="楕円 376"/>
        <xdr:cNvSpPr/>
      </xdr:nvSpPr>
      <xdr:spPr>
        <a:xfrm>
          <a:off x="7810500" y="96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151368</xdr:rowOff>
    </xdr:from>
    <xdr:ext cx="534377" cy="259045"/>
    <xdr:sp macro="" textlink="">
      <xdr:nvSpPr>
        <xdr:cNvPr id="378" name="テキスト ボックス 377"/>
        <xdr:cNvSpPr txBox="1"/>
      </xdr:nvSpPr>
      <xdr:spPr>
        <a:xfrm>
          <a:off x="7594111" y="94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99397</xdr:rowOff>
    </xdr:from>
    <xdr:to>
      <xdr:col>36</xdr:col>
      <xdr:colOff>165100</xdr:colOff>
      <xdr:row>56</xdr:row>
      <xdr:rowOff>29547</xdr:rowOff>
    </xdr:to>
    <xdr:sp macro="" textlink="">
      <xdr:nvSpPr>
        <xdr:cNvPr id="379" name="楕円 378"/>
        <xdr:cNvSpPr/>
      </xdr:nvSpPr>
      <xdr:spPr>
        <a:xfrm>
          <a:off x="6921500" y="95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46074</xdr:rowOff>
    </xdr:from>
    <xdr:ext cx="599010" cy="259045"/>
    <xdr:sp macro="" textlink="">
      <xdr:nvSpPr>
        <xdr:cNvPr id="380" name="テキスト ボックス 379"/>
        <xdr:cNvSpPr txBox="1"/>
      </xdr:nvSpPr>
      <xdr:spPr>
        <a:xfrm>
          <a:off x="6672795" y="930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88187</xdr:rowOff>
    </xdr:from>
    <xdr:to>
      <xdr:col>55</xdr:col>
      <xdr:colOff>0</xdr:colOff>
      <xdr:row>78</xdr:row>
      <xdr:rowOff>126336</xdr:rowOff>
    </xdr:to>
    <xdr:cxnSp macro="">
      <xdr:nvCxnSpPr>
        <xdr:cNvPr id="407" name="直線コネクタ 406"/>
        <xdr:cNvCxnSpPr/>
      </xdr:nvCxnSpPr>
      <xdr:spPr>
        <a:xfrm>
          <a:off x="9639300" y="13461287"/>
          <a:ext cx="838200" cy="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88187</xdr:rowOff>
    </xdr:from>
    <xdr:to>
      <xdr:col>50</xdr:col>
      <xdr:colOff>114300</xdr:colOff>
      <xdr:row>78</xdr:row>
      <xdr:rowOff>94621</xdr:rowOff>
    </xdr:to>
    <xdr:cxnSp macro="">
      <xdr:nvCxnSpPr>
        <xdr:cNvPr id="410" name="直線コネクタ 409"/>
        <xdr:cNvCxnSpPr/>
      </xdr:nvCxnSpPr>
      <xdr:spPr>
        <a:xfrm flipV="1">
          <a:off x="8750300" y="1346128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2" name="テキスト ボックス 411"/>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70087</xdr:rowOff>
    </xdr:from>
    <xdr:to>
      <xdr:col>45</xdr:col>
      <xdr:colOff>177800</xdr:colOff>
      <xdr:row>78</xdr:row>
      <xdr:rowOff>94621</xdr:rowOff>
    </xdr:to>
    <xdr:cxnSp macro="">
      <xdr:nvCxnSpPr>
        <xdr:cNvPr id="413" name="直線コネクタ 412"/>
        <xdr:cNvCxnSpPr/>
      </xdr:nvCxnSpPr>
      <xdr:spPr>
        <a:xfrm>
          <a:off x="7861300" y="13443187"/>
          <a:ext cx="889000" cy="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25029</xdr:rowOff>
    </xdr:from>
    <xdr:to>
      <xdr:col>41</xdr:col>
      <xdr:colOff>50800</xdr:colOff>
      <xdr:row>78</xdr:row>
      <xdr:rowOff>70087</xdr:rowOff>
    </xdr:to>
    <xdr:cxnSp macro="">
      <xdr:nvCxnSpPr>
        <xdr:cNvPr id="416" name="直線コネクタ 415"/>
        <xdr:cNvCxnSpPr/>
      </xdr:nvCxnSpPr>
      <xdr:spPr>
        <a:xfrm>
          <a:off x="6972300" y="13398129"/>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75536</xdr:rowOff>
    </xdr:from>
    <xdr:to>
      <xdr:col>55</xdr:col>
      <xdr:colOff>50800</xdr:colOff>
      <xdr:row>79</xdr:row>
      <xdr:rowOff>5686</xdr:rowOff>
    </xdr:to>
    <xdr:sp macro="" textlink="">
      <xdr:nvSpPr>
        <xdr:cNvPr id="426" name="楕円 425"/>
        <xdr:cNvSpPr/>
      </xdr:nvSpPr>
      <xdr:spPr>
        <a:xfrm>
          <a:off x="10426700" y="134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8760</xdr:rowOff>
    </xdr:from>
    <xdr:ext cx="469744" cy="259045"/>
    <xdr:sp macro="" textlink="">
      <xdr:nvSpPr>
        <xdr:cNvPr id="427" name="普通建設事業費 （ うち新規整備　）該当値テキスト"/>
        <xdr:cNvSpPr txBox="1"/>
      </xdr:nvSpPr>
      <xdr:spPr>
        <a:xfrm>
          <a:off x="10528300"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37387</xdr:rowOff>
    </xdr:from>
    <xdr:to>
      <xdr:col>50</xdr:col>
      <xdr:colOff>165100</xdr:colOff>
      <xdr:row>78</xdr:row>
      <xdr:rowOff>138987</xdr:rowOff>
    </xdr:to>
    <xdr:sp macro="" textlink="">
      <xdr:nvSpPr>
        <xdr:cNvPr id="428" name="楕円 427"/>
        <xdr:cNvSpPr/>
      </xdr:nvSpPr>
      <xdr:spPr>
        <a:xfrm>
          <a:off x="9588500" y="134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155514</xdr:rowOff>
    </xdr:from>
    <xdr:ext cx="534377" cy="259045"/>
    <xdr:sp macro="" textlink="">
      <xdr:nvSpPr>
        <xdr:cNvPr id="429" name="テキスト ボックス 428"/>
        <xdr:cNvSpPr txBox="1"/>
      </xdr:nvSpPr>
      <xdr:spPr>
        <a:xfrm>
          <a:off x="9372111" y="131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43821</xdr:rowOff>
    </xdr:from>
    <xdr:to>
      <xdr:col>46</xdr:col>
      <xdr:colOff>38100</xdr:colOff>
      <xdr:row>78</xdr:row>
      <xdr:rowOff>145421</xdr:rowOff>
    </xdr:to>
    <xdr:sp macro="" textlink="">
      <xdr:nvSpPr>
        <xdr:cNvPr id="430" name="楕円 429"/>
        <xdr:cNvSpPr/>
      </xdr:nvSpPr>
      <xdr:spPr>
        <a:xfrm>
          <a:off x="8699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136548</xdr:rowOff>
    </xdr:from>
    <xdr:ext cx="469744" cy="259045"/>
    <xdr:sp macro="" textlink="">
      <xdr:nvSpPr>
        <xdr:cNvPr id="431" name="テキスト ボックス 430"/>
        <xdr:cNvSpPr txBox="1"/>
      </xdr:nvSpPr>
      <xdr:spPr>
        <a:xfrm>
          <a:off x="8515428" y="135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19287</xdr:rowOff>
    </xdr:from>
    <xdr:to>
      <xdr:col>41</xdr:col>
      <xdr:colOff>101600</xdr:colOff>
      <xdr:row>78</xdr:row>
      <xdr:rowOff>120887</xdr:rowOff>
    </xdr:to>
    <xdr:sp macro="" textlink="">
      <xdr:nvSpPr>
        <xdr:cNvPr id="432" name="楕円 431"/>
        <xdr:cNvSpPr/>
      </xdr:nvSpPr>
      <xdr:spPr>
        <a:xfrm>
          <a:off x="7810500" y="133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112014</xdr:rowOff>
    </xdr:from>
    <xdr:ext cx="534377" cy="259045"/>
    <xdr:sp macro="" textlink="">
      <xdr:nvSpPr>
        <xdr:cNvPr id="433" name="テキスト ボックス 432"/>
        <xdr:cNvSpPr txBox="1"/>
      </xdr:nvSpPr>
      <xdr:spPr>
        <a:xfrm>
          <a:off x="7594111" y="134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145679</xdr:rowOff>
    </xdr:from>
    <xdr:to>
      <xdr:col>36</xdr:col>
      <xdr:colOff>165100</xdr:colOff>
      <xdr:row>78</xdr:row>
      <xdr:rowOff>75829</xdr:rowOff>
    </xdr:to>
    <xdr:sp macro="" textlink="">
      <xdr:nvSpPr>
        <xdr:cNvPr id="434" name="楕円 433"/>
        <xdr:cNvSpPr/>
      </xdr:nvSpPr>
      <xdr:spPr>
        <a:xfrm>
          <a:off x="6921500" y="133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92356</xdr:rowOff>
    </xdr:from>
    <xdr:ext cx="534377" cy="259045"/>
    <xdr:sp macro="" textlink="">
      <xdr:nvSpPr>
        <xdr:cNvPr id="435" name="テキスト ボックス 434"/>
        <xdr:cNvSpPr txBox="1"/>
      </xdr:nvSpPr>
      <xdr:spPr>
        <a:xfrm>
          <a:off x="6705111" y="131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117526</xdr:rowOff>
    </xdr:from>
    <xdr:to>
      <xdr:col>55</xdr:col>
      <xdr:colOff>0</xdr:colOff>
      <xdr:row>94</xdr:row>
      <xdr:rowOff>146359</xdr:rowOff>
    </xdr:to>
    <xdr:cxnSp macro="">
      <xdr:nvCxnSpPr>
        <xdr:cNvPr id="468" name="直線コネクタ 467"/>
        <xdr:cNvCxnSpPr/>
      </xdr:nvCxnSpPr>
      <xdr:spPr>
        <a:xfrm>
          <a:off x="9639300" y="15719476"/>
          <a:ext cx="838200" cy="5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69" name="普通建設事業費 （ うち更新整備　）平均値テキスト"/>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117526</xdr:rowOff>
    </xdr:from>
    <xdr:to>
      <xdr:col>50</xdr:col>
      <xdr:colOff>114300</xdr:colOff>
      <xdr:row>93</xdr:row>
      <xdr:rowOff>76178</xdr:rowOff>
    </xdr:to>
    <xdr:cxnSp macro="">
      <xdr:nvCxnSpPr>
        <xdr:cNvPr id="471" name="直線コネクタ 470"/>
        <xdr:cNvCxnSpPr/>
      </xdr:nvCxnSpPr>
      <xdr:spPr>
        <a:xfrm flipV="1">
          <a:off x="8750300" y="15719476"/>
          <a:ext cx="889000" cy="30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109417</xdr:rowOff>
    </xdr:from>
    <xdr:ext cx="534377" cy="259045"/>
    <xdr:sp macro="" textlink="">
      <xdr:nvSpPr>
        <xdr:cNvPr id="473" name="テキスト ボックス 472"/>
        <xdr:cNvSpPr txBox="1"/>
      </xdr:nvSpPr>
      <xdr:spPr>
        <a:xfrm>
          <a:off x="9372111" y="162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64976</xdr:rowOff>
    </xdr:from>
    <xdr:to>
      <xdr:col>45</xdr:col>
      <xdr:colOff>177800</xdr:colOff>
      <xdr:row>93</xdr:row>
      <xdr:rowOff>76178</xdr:rowOff>
    </xdr:to>
    <xdr:cxnSp macro="">
      <xdr:nvCxnSpPr>
        <xdr:cNvPr id="474" name="直線コネクタ 473"/>
        <xdr:cNvCxnSpPr/>
      </xdr:nvCxnSpPr>
      <xdr:spPr>
        <a:xfrm>
          <a:off x="7861300" y="15666926"/>
          <a:ext cx="889000" cy="3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6" name="テキスト ボックス 475"/>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18799</xdr:rowOff>
    </xdr:from>
    <xdr:to>
      <xdr:col>41</xdr:col>
      <xdr:colOff>50800</xdr:colOff>
      <xdr:row>91</xdr:row>
      <xdr:rowOff>64976</xdr:rowOff>
    </xdr:to>
    <xdr:cxnSp macro="">
      <xdr:nvCxnSpPr>
        <xdr:cNvPr id="477" name="直線コネクタ 476"/>
        <xdr:cNvCxnSpPr/>
      </xdr:nvCxnSpPr>
      <xdr:spPr>
        <a:xfrm>
          <a:off x="6972300" y="15620749"/>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79" name="テキスト ボックス 478"/>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85386</xdr:rowOff>
    </xdr:from>
    <xdr:ext cx="534377" cy="259045"/>
    <xdr:sp macro="" textlink="">
      <xdr:nvSpPr>
        <xdr:cNvPr id="481" name="テキスト ボックス 480"/>
        <xdr:cNvSpPr txBox="1"/>
      </xdr:nvSpPr>
      <xdr:spPr>
        <a:xfrm>
          <a:off x="6705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95559</xdr:rowOff>
    </xdr:from>
    <xdr:to>
      <xdr:col>55</xdr:col>
      <xdr:colOff>50800</xdr:colOff>
      <xdr:row>95</xdr:row>
      <xdr:rowOff>25709</xdr:rowOff>
    </xdr:to>
    <xdr:sp macro="" textlink="">
      <xdr:nvSpPr>
        <xdr:cNvPr id="487" name="楕円 486"/>
        <xdr:cNvSpPr/>
      </xdr:nvSpPr>
      <xdr:spPr>
        <a:xfrm>
          <a:off x="10426700" y="162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118436</xdr:rowOff>
    </xdr:from>
    <xdr:ext cx="534377" cy="259045"/>
    <xdr:sp macro="" textlink="">
      <xdr:nvSpPr>
        <xdr:cNvPr id="488" name="普通建設事業費 （ うち更新整備　）該当値テキスト"/>
        <xdr:cNvSpPr txBox="1"/>
      </xdr:nvSpPr>
      <xdr:spPr>
        <a:xfrm>
          <a:off x="10528300" y="1606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66726</xdr:rowOff>
    </xdr:from>
    <xdr:to>
      <xdr:col>50</xdr:col>
      <xdr:colOff>165100</xdr:colOff>
      <xdr:row>91</xdr:row>
      <xdr:rowOff>168326</xdr:rowOff>
    </xdr:to>
    <xdr:sp macro="" textlink="">
      <xdr:nvSpPr>
        <xdr:cNvPr id="489" name="楕円 488"/>
        <xdr:cNvSpPr/>
      </xdr:nvSpPr>
      <xdr:spPr>
        <a:xfrm>
          <a:off x="9588500" y="156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13403</xdr:rowOff>
    </xdr:from>
    <xdr:ext cx="534377" cy="259045"/>
    <xdr:sp macro="" textlink="">
      <xdr:nvSpPr>
        <xdr:cNvPr id="490" name="テキスト ボックス 489"/>
        <xdr:cNvSpPr txBox="1"/>
      </xdr:nvSpPr>
      <xdr:spPr>
        <a:xfrm>
          <a:off x="9372111" y="154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25378</xdr:rowOff>
    </xdr:from>
    <xdr:to>
      <xdr:col>46</xdr:col>
      <xdr:colOff>38100</xdr:colOff>
      <xdr:row>93</xdr:row>
      <xdr:rowOff>126978</xdr:rowOff>
    </xdr:to>
    <xdr:sp macro="" textlink="">
      <xdr:nvSpPr>
        <xdr:cNvPr id="491" name="楕円 490"/>
        <xdr:cNvSpPr/>
      </xdr:nvSpPr>
      <xdr:spPr>
        <a:xfrm>
          <a:off x="8699500" y="15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143505</xdr:rowOff>
    </xdr:from>
    <xdr:ext cx="534377" cy="259045"/>
    <xdr:sp macro="" textlink="">
      <xdr:nvSpPr>
        <xdr:cNvPr id="492" name="テキスト ボックス 491"/>
        <xdr:cNvSpPr txBox="1"/>
      </xdr:nvSpPr>
      <xdr:spPr>
        <a:xfrm>
          <a:off x="8483111" y="1574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14176</xdr:rowOff>
    </xdr:from>
    <xdr:to>
      <xdr:col>41</xdr:col>
      <xdr:colOff>101600</xdr:colOff>
      <xdr:row>91</xdr:row>
      <xdr:rowOff>115776</xdr:rowOff>
    </xdr:to>
    <xdr:sp macro="" textlink="">
      <xdr:nvSpPr>
        <xdr:cNvPr id="493" name="楕円 492"/>
        <xdr:cNvSpPr/>
      </xdr:nvSpPr>
      <xdr:spPr>
        <a:xfrm>
          <a:off x="7810500" y="156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132303</xdr:rowOff>
    </xdr:from>
    <xdr:ext cx="534377" cy="259045"/>
    <xdr:sp macro="" textlink="">
      <xdr:nvSpPr>
        <xdr:cNvPr id="494" name="テキスト ボックス 493"/>
        <xdr:cNvSpPr txBox="1"/>
      </xdr:nvSpPr>
      <xdr:spPr>
        <a:xfrm>
          <a:off x="7594111" y="1539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139449</xdr:rowOff>
    </xdr:from>
    <xdr:to>
      <xdr:col>36</xdr:col>
      <xdr:colOff>165100</xdr:colOff>
      <xdr:row>91</xdr:row>
      <xdr:rowOff>69599</xdr:rowOff>
    </xdr:to>
    <xdr:sp macro="" textlink="">
      <xdr:nvSpPr>
        <xdr:cNvPr id="495" name="楕円 494"/>
        <xdr:cNvSpPr/>
      </xdr:nvSpPr>
      <xdr:spPr>
        <a:xfrm>
          <a:off x="6921500" y="1556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86126</xdr:rowOff>
    </xdr:from>
    <xdr:ext cx="534377" cy="259045"/>
    <xdr:sp macro="" textlink="">
      <xdr:nvSpPr>
        <xdr:cNvPr id="496" name="テキスト ボックス 495"/>
        <xdr:cNvSpPr txBox="1"/>
      </xdr:nvSpPr>
      <xdr:spPr>
        <a:xfrm>
          <a:off x="6705111" y="153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95923</xdr:rowOff>
    </xdr:from>
    <xdr:to>
      <xdr:col>85</xdr:col>
      <xdr:colOff>127000</xdr:colOff>
      <xdr:row>39</xdr:row>
      <xdr:rowOff>97882</xdr:rowOff>
    </xdr:to>
    <xdr:cxnSp macro="">
      <xdr:nvCxnSpPr>
        <xdr:cNvPr id="527" name="直線コネクタ 526"/>
        <xdr:cNvCxnSpPr/>
      </xdr:nvCxnSpPr>
      <xdr:spPr>
        <a:xfrm flipV="1">
          <a:off x="15481300" y="678247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97882</xdr:rowOff>
    </xdr:from>
    <xdr:to>
      <xdr:col>81</xdr:col>
      <xdr:colOff>50800</xdr:colOff>
      <xdr:row>39</xdr:row>
      <xdr:rowOff>98062</xdr:rowOff>
    </xdr:to>
    <xdr:cxnSp macro="">
      <xdr:nvCxnSpPr>
        <xdr:cNvPr id="530" name="直線コネクタ 529"/>
        <xdr:cNvCxnSpPr/>
      </xdr:nvCxnSpPr>
      <xdr:spPr>
        <a:xfrm flipV="1">
          <a:off x="14592300" y="6784432"/>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95172</xdr:rowOff>
    </xdr:from>
    <xdr:to>
      <xdr:col>76</xdr:col>
      <xdr:colOff>114300</xdr:colOff>
      <xdr:row>39</xdr:row>
      <xdr:rowOff>98062</xdr:rowOff>
    </xdr:to>
    <xdr:cxnSp macro="">
      <xdr:nvCxnSpPr>
        <xdr:cNvPr id="533" name="直線コネクタ 532"/>
        <xdr:cNvCxnSpPr/>
      </xdr:nvCxnSpPr>
      <xdr:spPr>
        <a:xfrm>
          <a:off x="13703300" y="6781722"/>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92037</xdr:rowOff>
    </xdr:from>
    <xdr:to>
      <xdr:col>71</xdr:col>
      <xdr:colOff>177800</xdr:colOff>
      <xdr:row>39</xdr:row>
      <xdr:rowOff>95172</xdr:rowOff>
    </xdr:to>
    <xdr:cxnSp macro="">
      <xdr:nvCxnSpPr>
        <xdr:cNvPr id="536" name="直線コネクタ 535"/>
        <xdr:cNvCxnSpPr/>
      </xdr:nvCxnSpPr>
      <xdr:spPr>
        <a:xfrm>
          <a:off x="12814300" y="6778587"/>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45123</xdr:rowOff>
    </xdr:from>
    <xdr:to>
      <xdr:col>85</xdr:col>
      <xdr:colOff>177800</xdr:colOff>
      <xdr:row>39</xdr:row>
      <xdr:rowOff>146723</xdr:rowOff>
    </xdr:to>
    <xdr:sp macro="" textlink="">
      <xdr:nvSpPr>
        <xdr:cNvPr id="546" name="楕円 545"/>
        <xdr:cNvSpPr/>
      </xdr:nvSpPr>
      <xdr:spPr>
        <a:xfrm>
          <a:off x="16268700" y="67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47" name="災害復旧事業費該当値テキスト"/>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47082</xdr:rowOff>
    </xdr:from>
    <xdr:to>
      <xdr:col>81</xdr:col>
      <xdr:colOff>101600</xdr:colOff>
      <xdr:row>39</xdr:row>
      <xdr:rowOff>148682</xdr:rowOff>
    </xdr:to>
    <xdr:sp macro="" textlink="">
      <xdr:nvSpPr>
        <xdr:cNvPr id="548" name="楕円 547"/>
        <xdr:cNvSpPr/>
      </xdr:nvSpPr>
      <xdr:spPr>
        <a:xfrm>
          <a:off x="15430500" y="6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139809</xdr:rowOff>
    </xdr:from>
    <xdr:ext cx="313932" cy="259045"/>
    <xdr:sp macro="" textlink="">
      <xdr:nvSpPr>
        <xdr:cNvPr id="549" name="テキスト ボックス 548"/>
        <xdr:cNvSpPr txBox="1"/>
      </xdr:nvSpPr>
      <xdr:spPr>
        <a:xfrm>
          <a:off x="15324333" y="6826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47262</xdr:rowOff>
    </xdr:from>
    <xdr:to>
      <xdr:col>76</xdr:col>
      <xdr:colOff>165100</xdr:colOff>
      <xdr:row>39</xdr:row>
      <xdr:rowOff>148862</xdr:rowOff>
    </xdr:to>
    <xdr:sp macro="" textlink="">
      <xdr:nvSpPr>
        <xdr:cNvPr id="550" name="楕円 549"/>
        <xdr:cNvSpPr/>
      </xdr:nvSpPr>
      <xdr:spPr>
        <a:xfrm>
          <a:off x="14541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139989</xdr:rowOff>
    </xdr:from>
    <xdr:ext cx="313932" cy="259045"/>
    <xdr:sp macro="" textlink="">
      <xdr:nvSpPr>
        <xdr:cNvPr id="551" name="テキスト ボックス 550"/>
        <xdr:cNvSpPr txBox="1"/>
      </xdr:nvSpPr>
      <xdr:spPr>
        <a:xfrm>
          <a:off x="14435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44372</xdr:rowOff>
    </xdr:from>
    <xdr:to>
      <xdr:col>72</xdr:col>
      <xdr:colOff>38100</xdr:colOff>
      <xdr:row>39</xdr:row>
      <xdr:rowOff>145972</xdr:rowOff>
    </xdr:to>
    <xdr:sp macro="" textlink="">
      <xdr:nvSpPr>
        <xdr:cNvPr id="552" name="楕円 551"/>
        <xdr:cNvSpPr/>
      </xdr:nvSpPr>
      <xdr:spPr>
        <a:xfrm>
          <a:off x="13652500" y="673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137099</xdr:rowOff>
    </xdr:from>
    <xdr:ext cx="378565" cy="259045"/>
    <xdr:sp macro="" textlink="">
      <xdr:nvSpPr>
        <xdr:cNvPr id="553" name="テキスト ボックス 552"/>
        <xdr:cNvSpPr txBox="1"/>
      </xdr:nvSpPr>
      <xdr:spPr>
        <a:xfrm>
          <a:off x="13514017" y="682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41237</xdr:rowOff>
    </xdr:from>
    <xdr:to>
      <xdr:col>67</xdr:col>
      <xdr:colOff>101600</xdr:colOff>
      <xdr:row>39</xdr:row>
      <xdr:rowOff>142837</xdr:rowOff>
    </xdr:to>
    <xdr:sp macro="" textlink="">
      <xdr:nvSpPr>
        <xdr:cNvPr id="554" name="楕円 553"/>
        <xdr:cNvSpPr/>
      </xdr:nvSpPr>
      <xdr:spPr>
        <a:xfrm>
          <a:off x="12763500" y="67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133964</xdr:rowOff>
    </xdr:from>
    <xdr:ext cx="378565" cy="259045"/>
    <xdr:sp macro="" textlink="">
      <xdr:nvSpPr>
        <xdr:cNvPr id="555" name="テキスト ボックス 554"/>
        <xdr:cNvSpPr txBox="1"/>
      </xdr:nvSpPr>
      <xdr:spPr>
        <a:xfrm>
          <a:off x="12625017" y="682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164027</xdr:rowOff>
    </xdr:from>
    <xdr:to>
      <xdr:col>85</xdr:col>
      <xdr:colOff>126364</xdr:colOff>
      <xdr:row>78</xdr:row>
      <xdr:rowOff>77939</xdr:rowOff>
    </xdr:to>
    <xdr:cxnSp macro="">
      <xdr:nvCxnSpPr>
        <xdr:cNvPr id="628" name="直線コネクタ 627"/>
        <xdr:cNvCxnSpPr/>
      </xdr:nvCxnSpPr>
      <xdr:spPr>
        <a:xfrm flipV="1">
          <a:off x="16317595" y="12336977"/>
          <a:ext cx="1269" cy="1114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81766</xdr:rowOff>
    </xdr:from>
    <xdr:ext cx="469744" cy="259045"/>
    <xdr:sp macro="" textlink="">
      <xdr:nvSpPr>
        <xdr:cNvPr id="629" name="公債費最小値テキスト"/>
        <xdr:cNvSpPr txBox="1"/>
      </xdr:nvSpPr>
      <xdr:spPr>
        <a:xfrm>
          <a:off x="16370300" y="1345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77939</xdr:rowOff>
    </xdr:from>
    <xdr:to>
      <xdr:col>86</xdr:col>
      <xdr:colOff>25400</xdr:colOff>
      <xdr:row>78</xdr:row>
      <xdr:rowOff>77939</xdr:rowOff>
    </xdr:to>
    <xdr:cxnSp macro="">
      <xdr:nvCxnSpPr>
        <xdr:cNvPr id="630" name="直線コネクタ 629"/>
        <xdr:cNvCxnSpPr/>
      </xdr:nvCxnSpPr>
      <xdr:spPr>
        <a:xfrm>
          <a:off x="16230600" y="1345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110704</xdr:rowOff>
    </xdr:from>
    <xdr:ext cx="534377" cy="259045"/>
    <xdr:sp macro="" textlink="">
      <xdr:nvSpPr>
        <xdr:cNvPr id="631" name="公債費最大値テキスト"/>
        <xdr:cNvSpPr txBox="1"/>
      </xdr:nvSpPr>
      <xdr:spPr>
        <a:xfrm>
          <a:off x="16370300" y="121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164027</xdr:rowOff>
    </xdr:from>
    <xdr:to>
      <xdr:col>86</xdr:col>
      <xdr:colOff>25400</xdr:colOff>
      <xdr:row>71</xdr:row>
      <xdr:rowOff>164027</xdr:rowOff>
    </xdr:to>
    <xdr:cxnSp macro="">
      <xdr:nvCxnSpPr>
        <xdr:cNvPr id="632" name="直線コネクタ 631"/>
        <xdr:cNvCxnSpPr/>
      </xdr:nvCxnSpPr>
      <xdr:spPr>
        <a:xfrm>
          <a:off x="16230600" y="12336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164027</xdr:rowOff>
    </xdr:from>
    <xdr:to>
      <xdr:col>85</xdr:col>
      <xdr:colOff>127000</xdr:colOff>
      <xdr:row>71</xdr:row>
      <xdr:rowOff>165189</xdr:rowOff>
    </xdr:to>
    <xdr:cxnSp macro="">
      <xdr:nvCxnSpPr>
        <xdr:cNvPr id="633" name="直線コネクタ 632"/>
        <xdr:cNvCxnSpPr/>
      </xdr:nvCxnSpPr>
      <xdr:spPr>
        <a:xfrm flipV="1">
          <a:off x="15481300" y="12336977"/>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166920</xdr:rowOff>
    </xdr:from>
    <xdr:ext cx="534377" cy="259045"/>
    <xdr:sp macro="" textlink="">
      <xdr:nvSpPr>
        <xdr:cNvPr id="634" name="公債費平均値テキスト"/>
        <xdr:cNvSpPr txBox="1"/>
      </xdr:nvSpPr>
      <xdr:spPr>
        <a:xfrm>
          <a:off x="16370300" y="12854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17043</xdr:rowOff>
    </xdr:from>
    <xdr:to>
      <xdr:col>85</xdr:col>
      <xdr:colOff>177800</xdr:colOff>
      <xdr:row>75</xdr:row>
      <xdr:rowOff>118643</xdr:rowOff>
    </xdr:to>
    <xdr:sp macro="" textlink="">
      <xdr:nvSpPr>
        <xdr:cNvPr id="635" name="フローチャート: 判断 634"/>
        <xdr:cNvSpPr/>
      </xdr:nvSpPr>
      <xdr:spPr>
        <a:xfrm>
          <a:off x="162687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143796</xdr:rowOff>
    </xdr:from>
    <xdr:to>
      <xdr:col>81</xdr:col>
      <xdr:colOff>50800</xdr:colOff>
      <xdr:row>71</xdr:row>
      <xdr:rowOff>165189</xdr:rowOff>
    </xdr:to>
    <xdr:cxnSp macro="">
      <xdr:nvCxnSpPr>
        <xdr:cNvPr id="636" name="直線コネクタ 635"/>
        <xdr:cNvCxnSpPr/>
      </xdr:nvCxnSpPr>
      <xdr:spPr>
        <a:xfrm>
          <a:off x="14592300" y="12316746"/>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3994</xdr:rowOff>
    </xdr:from>
    <xdr:to>
      <xdr:col>81</xdr:col>
      <xdr:colOff>101600</xdr:colOff>
      <xdr:row>75</xdr:row>
      <xdr:rowOff>105594</xdr:rowOff>
    </xdr:to>
    <xdr:sp macro="" textlink="">
      <xdr:nvSpPr>
        <xdr:cNvPr id="637" name="フローチャート: 判断 636"/>
        <xdr:cNvSpPr/>
      </xdr:nvSpPr>
      <xdr:spPr>
        <a:xfrm>
          <a:off x="15430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96721</xdr:rowOff>
    </xdr:from>
    <xdr:ext cx="534377" cy="259045"/>
    <xdr:sp macro="" textlink="">
      <xdr:nvSpPr>
        <xdr:cNvPr id="638" name="テキスト ボックス 637"/>
        <xdr:cNvSpPr txBox="1"/>
      </xdr:nvSpPr>
      <xdr:spPr>
        <a:xfrm>
          <a:off x="15214111" y="129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143796</xdr:rowOff>
    </xdr:from>
    <xdr:to>
      <xdr:col>76</xdr:col>
      <xdr:colOff>114300</xdr:colOff>
      <xdr:row>72</xdr:row>
      <xdr:rowOff>25438</xdr:rowOff>
    </xdr:to>
    <xdr:cxnSp macro="">
      <xdr:nvCxnSpPr>
        <xdr:cNvPr id="639" name="直線コネクタ 638"/>
        <xdr:cNvCxnSpPr/>
      </xdr:nvCxnSpPr>
      <xdr:spPr>
        <a:xfrm flipV="1">
          <a:off x="13703300" y="12316746"/>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156128</xdr:rowOff>
    </xdr:from>
    <xdr:to>
      <xdr:col>76</xdr:col>
      <xdr:colOff>165100</xdr:colOff>
      <xdr:row>75</xdr:row>
      <xdr:rowOff>86278</xdr:rowOff>
    </xdr:to>
    <xdr:sp macro="" textlink="">
      <xdr:nvSpPr>
        <xdr:cNvPr id="640" name="フローチャート: 判断 639"/>
        <xdr:cNvSpPr/>
      </xdr:nvSpPr>
      <xdr:spPr>
        <a:xfrm>
          <a:off x="14541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77405</xdr:rowOff>
    </xdr:from>
    <xdr:ext cx="534377" cy="259045"/>
    <xdr:sp macro="" textlink="">
      <xdr:nvSpPr>
        <xdr:cNvPr id="641" name="テキスト ボックス 640"/>
        <xdr:cNvSpPr txBox="1"/>
      </xdr:nvSpPr>
      <xdr:spPr>
        <a:xfrm>
          <a:off x="14325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146234</xdr:rowOff>
    </xdr:from>
    <xdr:to>
      <xdr:col>71</xdr:col>
      <xdr:colOff>177800</xdr:colOff>
      <xdr:row>72</xdr:row>
      <xdr:rowOff>25438</xdr:rowOff>
    </xdr:to>
    <xdr:cxnSp macro="">
      <xdr:nvCxnSpPr>
        <xdr:cNvPr id="642" name="直線コネクタ 641"/>
        <xdr:cNvCxnSpPr/>
      </xdr:nvCxnSpPr>
      <xdr:spPr>
        <a:xfrm>
          <a:off x="12814300" y="12319184"/>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165786</xdr:rowOff>
    </xdr:from>
    <xdr:to>
      <xdr:col>72</xdr:col>
      <xdr:colOff>38100</xdr:colOff>
      <xdr:row>75</xdr:row>
      <xdr:rowOff>95936</xdr:rowOff>
    </xdr:to>
    <xdr:sp macro="" textlink="">
      <xdr:nvSpPr>
        <xdr:cNvPr id="643" name="フローチャート: 判断 642"/>
        <xdr:cNvSpPr/>
      </xdr:nvSpPr>
      <xdr:spPr>
        <a:xfrm>
          <a:off x="13652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87063</xdr:rowOff>
    </xdr:from>
    <xdr:ext cx="534377" cy="259045"/>
    <xdr:sp macro="" textlink="">
      <xdr:nvSpPr>
        <xdr:cNvPr id="644" name="テキスト ボックス 643"/>
        <xdr:cNvSpPr txBox="1"/>
      </xdr:nvSpPr>
      <xdr:spPr>
        <a:xfrm>
          <a:off x="13436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45" name="フローチャート: 判断 644"/>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46" name="テキスト ボックス 645"/>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113227</xdr:rowOff>
    </xdr:from>
    <xdr:to>
      <xdr:col>85</xdr:col>
      <xdr:colOff>177800</xdr:colOff>
      <xdr:row>72</xdr:row>
      <xdr:rowOff>43377</xdr:rowOff>
    </xdr:to>
    <xdr:sp macro="" textlink="">
      <xdr:nvSpPr>
        <xdr:cNvPr id="652" name="楕円 651"/>
        <xdr:cNvSpPr/>
      </xdr:nvSpPr>
      <xdr:spPr>
        <a:xfrm>
          <a:off x="16268700" y="122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66254</xdr:rowOff>
    </xdr:from>
    <xdr:ext cx="534377" cy="259045"/>
    <xdr:sp macro="" textlink="">
      <xdr:nvSpPr>
        <xdr:cNvPr id="653" name="公債費該当値テキスト"/>
        <xdr:cNvSpPr txBox="1"/>
      </xdr:nvSpPr>
      <xdr:spPr>
        <a:xfrm>
          <a:off x="16370300" y="1223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114389</xdr:rowOff>
    </xdr:from>
    <xdr:to>
      <xdr:col>81</xdr:col>
      <xdr:colOff>101600</xdr:colOff>
      <xdr:row>72</xdr:row>
      <xdr:rowOff>44539</xdr:rowOff>
    </xdr:to>
    <xdr:sp macro="" textlink="">
      <xdr:nvSpPr>
        <xdr:cNvPr id="654" name="楕円 653"/>
        <xdr:cNvSpPr/>
      </xdr:nvSpPr>
      <xdr:spPr>
        <a:xfrm>
          <a:off x="15430500" y="12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61066</xdr:rowOff>
    </xdr:from>
    <xdr:ext cx="534377" cy="259045"/>
    <xdr:sp macro="" textlink="">
      <xdr:nvSpPr>
        <xdr:cNvPr id="655" name="テキスト ボックス 654"/>
        <xdr:cNvSpPr txBox="1"/>
      </xdr:nvSpPr>
      <xdr:spPr>
        <a:xfrm>
          <a:off x="15214111" y="120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92996</xdr:rowOff>
    </xdr:from>
    <xdr:to>
      <xdr:col>76</xdr:col>
      <xdr:colOff>165100</xdr:colOff>
      <xdr:row>72</xdr:row>
      <xdr:rowOff>23146</xdr:rowOff>
    </xdr:to>
    <xdr:sp macro="" textlink="">
      <xdr:nvSpPr>
        <xdr:cNvPr id="656" name="楕円 655"/>
        <xdr:cNvSpPr/>
      </xdr:nvSpPr>
      <xdr:spPr>
        <a:xfrm>
          <a:off x="14541500" y="12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39673</xdr:rowOff>
    </xdr:from>
    <xdr:ext cx="534377" cy="259045"/>
    <xdr:sp macro="" textlink="">
      <xdr:nvSpPr>
        <xdr:cNvPr id="657" name="テキスト ボックス 656"/>
        <xdr:cNvSpPr txBox="1"/>
      </xdr:nvSpPr>
      <xdr:spPr>
        <a:xfrm>
          <a:off x="14325111" y="120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146088</xdr:rowOff>
    </xdr:from>
    <xdr:to>
      <xdr:col>72</xdr:col>
      <xdr:colOff>38100</xdr:colOff>
      <xdr:row>72</xdr:row>
      <xdr:rowOff>76238</xdr:rowOff>
    </xdr:to>
    <xdr:sp macro="" textlink="">
      <xdr:nvSpPr>
        <xdr:cNvPr id="658" name="楕円 657"/>
        <xdr:cNvSpPr/>
      </xdr:nvSpPr>
      <xdr:spPr>
        <a:xfrm>
          <a:off x="13652500" y="123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92765</xdr:rowOff>
    </xdr:from>
    <xdr:ext cx="534377" cy="259045"/>
    <xdr:sp macro="" textlink="">
      <xdr:nvSpPr>
        <xdr:cNvPr id="659" name="テキスト ボックス 658"/>
        <xdr:cNvSpPr txBox="1"/>
      </xdr:nvSpPr>
      <xdr:spPr>
        <a:xfrm>
          <a:off x="13436111" y="120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95434</xdr:rowOff>
    </xdr:from>
    <xdr:to>
      <xdr:col>67</xdr:col>
      <xdr:colOff>101600</xdr:colOff>
      <xdr:row>72</xdr:row>
      <xdr:rowOff>25584</xdr:rowOff>
    </xdr:to>
    <xdr:sp macro="" textlink="">
      <xdr:nvSpPr>
        <xdr:cNvPr id="660" name="楕円 659"/>
        <xdr:cNvSpPr/>
      </xdr:nvSpPr>
      <xdr:spPr>
        <a:xfrm>
          <a:off x="12763500" y="122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42111</xdr:rowOff>
    </xdr:from>
    <xdr:ext cx="534377" cy="259045"/>
    <xdr:sp macro="" textlink="">
      <xdr:nvSpPr>
        <xdr:cNvPr id="661" name="テキスト ボックス 660"/>
        <xdr:cNvSpPr txBox="1"/>
      </xdr:nvSpPr>
      <xdr:spPr>
        <a:xfrm>
          <a:off x="12547111" y="120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5" name="直線コネクタ 684"/>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6"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7" name="直線コネクタ 686"/>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8"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9" name="直線コネクタ 688"/>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18920</xdr:rowOff>
    </xdr:from>
    <xdr:to>
      <xdr:col>85</xdr:col>
      <xdr:colOff>127000</xdr:colOff>
      <xdr:row>99</xdr:row>
      <xdr:rowOff>22096</xdr:rowOff>
    </xdr:to>
    <xdr:cxnSp macro="">
      <xdr:nvCxnSpPr>
        <xdr:cNvPr id="690" name="直線コネクタ 689"/>
        <xdr:cNvCxnSpPr/>
      </xdr:nvCxnSpPr>
      <xdr:spPr>
        <a:xfrm>
          <a:off x="15481300" y="16992470"/>
          <a:ext cx="8382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91"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2" name="フローチャート: 判断 691"/>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18920</xdr:rowOff>
    </xdr:from>
    <xdr:to>
      <xdr:col>81</xdr:col>
      <xdr:colOff>50800</xdr:colOff>
      <xdr:row>99</xdr:row>
      <xdr:rowOff>22671</xdr:rowOff>
    </xdr:to>
    <xdr:cxnSp macro="">
      <xdr:nvCxnSpPr>
        <xdr:cNvPr id="693" name="直線コネクタ 692"/>
        <xdr:cNvCxnSpPr/>
      </xdr:nvCxnSpPr>
      <xdr:spPr>
        <a:xfrm flipV="1">
          <a:off x="14592300" y="16992470"/>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4" name="フローチャート: 判断 693"/>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5" name="テキスト ボックス 694"/>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16199</xdr:rowOff>
    </xdr:from>
    <xdr:to>
      <xdr:col>76</xdr:col>
      <xdr:colOff>114300</xdr:colOff>
      <xdr:row>99</xdr:row>
      <xdr:rowOff>22671</xdr:rowOff>
    </xdr:to>
    <xdr:cxnSp macro="">
      <xdr:nvCxnSpPr>
        <xdr:cNvPr id="696" name="直線コネクタ 695"/>
        <xdr:cNvCxnSpPr/>
      </xdr:nvCxnSpPr>
      <xdr:spPr>
        <a:xfrm>
          <a:off x="13703300" y="16989749"/>
          <a:ext cx="889000" cy="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7" name="フローチャート: 判断 696"/>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8" name="テキスト ボックス 697"/>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16199</xdr:rowOff>
    </xdr:from>
    <xdr:to>
      <xdr:col>71</xdr:col>
      <xdr:colOff>177800</xdr:colOff>
      <xdr:row>99</xdr:row>
      <xdr:rowOff>23738</xdr:rowOff>
    </xdr:to>
    <xdr:cxnSp macro="">
      <xdr:nvCxnSpPr>
        <xdr:cNvPr id="699" name="直線コネクタ 698"/>
        <xdr:cNvCxnSpPr/>
      </xdr:nvCxnSpPr>
      <xdr:spPr>
        <a:xfrm flipV="1">
          <a:off x="12814300" y="16989749"/>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700" name="フローチャート: 判断 699"/>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701" name="テキスト ボックス 700"/>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2" name="フローチャート: 判断 701"/>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3" name="テキスト ボックス 702"/>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142746</xdr:rowOff>
    </xdr:from>
    <xdr:to>
      <xdr:col>85</xdr:col>
      <xdr:colOff>177800</xdr:colOff>
      <xdr:row>99</xdr:row>
      <xdr:rowOff>72896</xdr:rowOff>
    </xdr:to>
    <xdr:sp macro="" textlink="">
      <xdr:nvSpPr>
        <xdr:cNvPr id="709" name="楕円 708"/>
        <xdr:cNvSpPr/>
      </xdr:nvSpPr>
      <xdr:spPr>
        <a:xfrm>
          <a:off x="16268700" y="169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103411</xdr:rowOff>
    </xdr:from>
    <xdr:ext cx="469744" cy="259045"/>
    <xdr:sp macro="" textlink="">
      <xdr:nvSpPr>
        <xdr:cNvPr id="710" name="積立金該当値テキスト"/>
        <xdr:cNvSpPr txBox="1"/>
      </xdr:nvSpPr>
      <xdr:spPr>
        <a:xfrm>
          <a:off x="16370300" y="1690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139570</xdr:rowOff>
    </xdr:from>
    <xdr:to>
      <xdr:col>81</xdr:col>
      <xdr:colOff>101600</xdr:colOff>
      <xdr:row>99</xdr:row>
      <xdr:rowOff>69720</xdr:rowOff>
    </xdr:to>
    <xdr:sp macro="" textlink="">
      <xdr:nvSpPr>
        <xdr:cNvPr id="711" name="楕円 710"/>
        <xdr:cNvSpPr/>
      </xdr:nvSpPr>
      <xdr:spPr>
        <a:xfrm>
          <a:off x="15430500" y="169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60847</xdr:rowOff>
    </xdr:from>
    <xdr:ext cx="469744" cy="259045"/>
    <xdr:sp macro="" textlink="">
      <xdr:nvSpPr>
        <xdr:cNvPr id="712" name="テキスト ボックス 711"/>
        <xdr:cNvSpPr txBox="1"/>
      </xdr:nvSpPr>
      <xdr:spPr>
        <a:xfrm>
          <a:off x="15246428" y="170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143321</xdr:rowOff>
    </xdr:from>
    <xdr:to>
      <xdr:col>76</xdr:col>
      <xdr:colOff>165100</xdr:colOff>
      <xdr:row>99</xdr:row>
      <xdr:rowOff>73471</xdr:rowOff>
    </xdr:to>
    <xdr:sp macro="" textlink="">
      <xdr:nvSpPr>
        <xdr:cNvPr id="713" name="楕円 712"/>
        <xdr:cNvSpPr/>
      </xdr:nvSpPr>
      <xdr:spPr>
        <a:xfrm>
          <a:off x="14541500" y="169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64598</xdr:rowOff>
    </xdr:from>
    <xdr:ext cx="469744" cy="259045"/>
    <xdr:sp macro="" textlink="">
      <xdr:nvSpPr>
        <xdr:cNvPr id="714" name="テキスト ボックス 713"/>
        <xdr:cNvSpPr txBox="1"/>
      </xdr:nvSpPr>
      <xdr:spPr>
        <a:xfrm>
          <a:off x="14357428" y="170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136849</xdr:rowOff>
    </xdr:from>
    <xdr:to>
      <xdr:col>72</xdr:col>
      <xdr:colOff>38100</xdr:colOff>
      <xdr:row>99</xdr:row>
      <xdr:rowOff>66999</xdr:rowOff>
    </xdr:to>
    <xdr:sp macro="" textlink="">
      <xdr:nvSpPr>
        <xdr:cNvPr id="715" name="楕円 714"/>
        <xdr:cNvSpPr/>
      </xdr:nvSpPr>
      <xdr:spPr>
        <a:xfrm>
          <a:off x="13652500" y="169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58126</xdr:rowOff>
    </xdr:from>
    <xdr:ext cx="469744" cy="259045"/>
    <xdr:sp macro="" textlink="">
      <xdr:nvSpPr>
        <xdr:cNvPr id="716" name="テキスト ボックス 715"/>
        <xdr:cNvSpPr txBox="1"/>
      </xdr:nvSpPr>
      <xdr:spPr>
        <a:xfrm>
          <a:off x="13468428" y="1703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144388</xdr:rowOff>
    </xdr:from>
    <xdr:to>
      <xdr:col>67</xdr:col>
      <xdr:colOff>101600</xdr:colOff>
      <xdr:row>99</xdr:row>
      <xdr:rowOff>74538</xdr:rowOff>
    </xdr:to>
    <xdr:sp macro="" textlink="">
      <xdr:nvSpPr>
        <xdr:cNvPr id="717" name="楕円 716"/>
        <xdr:cNvSpPr/>
      </xdr:nvSpPr>
      <xdr:spPr>
        <a:xfrm>
          <a:off x="12763500" y="169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65665</xdr:rowOff>
    </xdr:from>
    <xdr:ext cx="469744" cy="259045"/>
    <xdr:sp macro="" textlink="">
      <xdr:nvSpPr>
        <xdr:cNvPr id="718" name="テキスト ボックス 717"/>
        <xdr:cNvSpPr txBox="1"/>
      </xdr:nvSpPr>
      <xdr:spPr>
        <a:xfrm>
          <a:off x="12579428" y="1703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2" name="直線コネクタ 741"/>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5"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6" name="直線コネクタ 745"/>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29845</xdr:rowOff>
    </xdr:from>
    <xdr:to>
      <xdr:col>116</xdr:col>
      <xdr:colOff>63500</xdr:colOff>
      <xdr:row>39</xdr:row>
      <xdr:rowOff>44450</xdr:rowOff>
    </xdr:to>
    <xdr:cxnSp macro="">
      <xdr:nvCxnSpPr>
        <xdr:cNvPr id="747" name="直線コネクタ 746"/>
        <xdr:cNvCxnSpPr/>
      </xdr:nvCxnSpPr>
      <xdr:spPr>
        <a:xfrm>
          <a:off x="21323300" y="6716395"/>
          <a:ext cx="8382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8"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9" name="フローチャート: 判断 748"/>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29845</xdr:rowOff>
    </xdr:from>
    <xdr:to>
      <xdr:col>111</xdr:col>
      <xdr:colOff>177800</xdr:colOff>
      <xdr:row>39</xdr:row>
      <xdr:rowOff>44450</xdr:rowOff>
    </xdr:to>
    <xdr:cxnSp macro="">
      <xdr:nvCxnSpPr>
        <xdr:cNvPr id="750" name="直線コネクタ 749"/>
        <xdr:cNvCxnSpPr/>
      </xdr:nvCxnSpPr>
      <xdr:spPr>
        <a:xfrm flipV="1">
          <a:off x="20434300" y="671639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51" name="フローチャート: 判断 750"/>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2" name="テキスト ボックス 751"/>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4" name="フローチャート: 判断 753"/>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5" name="テキスト ボックス 754"/>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43942</xdr:rowOff>
    </xdr:from>
    <xdr:to>
      <xdr:col>102</xdr:col>
      <xdr:colOff>114300</xdr:colOff>
      <xdr:row>39</xdr:row>
      <xdr:rowOff>44450</xdr:rowOff>
    </xdr:to>
    <xdr:cxnSp macro="">
      <xdr:nvCxnSpPr>
        <xdr:cNvPr id="756" name="直線コネクタ 755"/>
        <xdr:cNvCxnSpPr/>
      </xdr:nvCxnSpPr>
      <xdr:spPr>
        <a:xfrm>
          <a:off x="18656300" y="6730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7" name="フローチャート: 判断 756"/>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8" name="テキスト ボックス 757"/>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9" name="フローチャート: 判断 758"/>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0" name="テキスト ボックス 759"/>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150495</xdr:rowOff>
    </xdr:from>
    <xdr:to>
      <xdr:col>112</xdr:col>
      <xdr:colOff>38100</xdr:colOff>
      <xdr:row>39</xdr:row>
      <xdr:rowOff>80645</xdr:rowOff>
    </xdr:to>
    <xdr:sp macro="" textlink="">
      <xdr:nvSpPr>
        <xdr:cNvPr id="768" name="楕円 767"/>
        <xdr:cNvSpPr/>
      </xdr:nvSpPr>
      <xdr:spPr>
        <a:xfrm>
          <a:off x="21272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71772</xdr:rowOff>
    </xdr:from>
    <xdr:ext cx="378565" cy="259045"/>
    <xdr:sp macro="" textlink="">
      <xdr:nvSpPr>
        <xdr:cNvPr id="769" name="テキスト ボックス 768"/>
        <xdr:cNvSpPr txBox="1"/>
      </xdr:nvSpPr>
      <xdr:spPr>
        <a:xfrm>
          <a:off x="21134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164592</xdr:rowOff>
    </xdr:from>
    <xdr:to>
      <xdr:col>98</xdr:col>
      <xdr:colOff>38100</xdr:colOff>
      <xdr:row>39</xdr:row>
      <xdr:rowOff>94742</xdr:rowOff>
    </xdr:to>
    <xdr:sp macro="" textlink="">
      <xdr:nvSpPr>
        <xdr:cNvPr id="774" name="楕円 773"/>
        <xdr:cNvSpPr/>
      </xdr:nvSpPr>
      <xdr:spPr>
        <a:xfrm>
          <a:off x="18605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85869</xdr:rowOff>
    </xdr:from>
    <xdr:ext cx="249299" cy="259045"/>
    <xdr:sp macro="" textlink="">
      <xdr:nvSpPr>
        <xdr:cNvPr id="775" name="テキスト ボックス 774"/>
        <xdr:cNvSpPr txBox="1"/>
      </xdr:nvSpPr>
      <xdr:spPr>
        <a:xfrm>
          <a:off x="18531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7" name="直線コネクタ 796"/>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800"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801" name="直線コネクタ 800"/>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134031</xdr:rowOff>
    </xdr:from>
    <xdr:to>
      <xdr:col>116</xdr:col>
      <xdr:colOff>63500</xdr:colOff>
      <xdr:row>58</xdr:row>
      <xdr:rowOff>137277</xdr:rowOff>
    </xdr:to>
    <xdr:cxnSp macro="">
      <xdr:nvCxnSpPr>
        <xdr:cNvPr id="802" name="直線コネクタ 801"/>
        <xdr:cNvCxnSpPr/>
      </xdr:nvCxnSpPr>
      <xdr:spPr>
        <a:xfrm>
          <a:off x="21323300" y="10078131"/>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3"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4" name="フローチャート: 判断 803"/>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119080</xdr:rowOff>
    </xdr:from>
    <xdr:to>
      <xdr:col>111</xdr:col>
      <xdr:colOff>177800</xdr:colOff>
      <xdr:row>58</xdr:row>
      <xdr:rowOff>134031</xdr:rowOff>
    </xdr:to>
    <xdr:cxnSp macro="">
      <xdr:nvCxnSpPr>
        <xdr:cNvPr id="805" name="直線コネクタ 804"/>
        <xdr:cNvCxnSpPr/>
      </xdr:nvCxnSpPr>
      <xdr:spPr>
        <a:xfrm>
          <a:off x="20434300" y="9891730"/>
          <a:ext cx="889000" cy="1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6" name="フローチャート: 判断 805"/>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7" name="テキスト ボックス 806"/>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119080</xdr:rowOff>
    </xdr:from>
    <xdr:to>
      <xdr:col>107</xdr:col>
      <xdr:colOff>50800</xdr:colOff>
      <xdr:row>58</xdr:row>
      <xdr:rowOff>117480</xdr:rowOff>
    </xdr:to>
    <xdr:cxnSp macro="">
      <xdr:nvCxnSpPr>
        <xdr:cNvPr id="808" name="直線コネクタ 807"/>
        <xdr:cNvCxnSpPr/>
      </xdr:nvCxnSpPr>
      <xdr:spPr>
        <a:xfrm flipV="1">
          <a:off x="19545300" y="9891730"/>
          <a:ext cx="8890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9" name="フローチャート: 判断 808"/>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10" name="テキスト ボックス 809"/>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89499</xdr:rowOff>
    </xdr:from>
    <xdr:to>
      <xdr:col>102</xdr:col>
      <xdr:colOff>114300</xdr:colOff>
      <xdr:row>58</xdr:row>
      <xdr:rowOff>117480</xdr:rowOff>
    </xdr:to>
    <xdr:cxnSp macro="">
      <xdr:nvCxnSpPr>
        <xdr:cNvPr id="811" name="直線コネクタ 810"/>
        <xdr:cNvCxnSpPr/>
      </xdr:nvCxnSpPr>
      <xdr:spPr>
        <a:xfrm>
          <a:off x="18656300" y="10033599"/>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2" name="フローチャート: 判断 811"/>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3" name="テキスト ボックス 812"/>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4" name="フローチャート: 判断 813"/>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5" name="テキスト ボックス 814"/>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86477</xdr:rowOff>
    </xdr:from>
    <xdr:to>
      <xdr:col>116</xdr:col>
      <xdr:colOff>114300</xdr:colOff>
      <xdr:row>59</xdr:row>
      <xdr:rowOff>16627</xdr:rowOff>
    </xdr:to>
    <xdr:sp macro="" textlink="">
      <xdr:nvSpPr>
        <xdr:cNvPr id="821" name="楕円 820"/>
        <xdr:cNvSpPr/>
      </xdr:nvSpPr>
      <xdr:spPr>
        <a:xfrm>
          <a:off x="22110700" y="100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1404</xdr:rowOff>
    </xdr:from>
    <xdr:ext cx="313932" cy="259045"/>
    <xdr:sp macro="" textlink="">
      <xdr:nvSpPr>
        <xdr:cNvPr id="822" name="貸付金該当値テキスト"/>
        <xdr:cNvSpPr txBox="1"/>
      </xdr:nvSpPr>
      <xdr:spPr>
        <a:xfrm>
          <a:off x="22212300" y="9945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83231</xdr:rowOff>
    </xdr:from>
    <xdr:to>
      <xdr:col>112</xdr:col>
      <xdr:colOff>38100</xdr:colOff>
      <xdr:row>59</xdr:row>
      <xdr:rowOff>13381</xdr:rowOff>
    </xdr:to>
    <xdr:sp macro="" textlink="">
      <xdr:nvSpPr>
        <xdr:cNvPr id="823" name="楕円 822"/>
        <xdr:cNvSpPr/>
      </xdr:nvSpPr>
      <xdr:spPr>
        <a:xfrm>
          <a:off x="212725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4508</xdr:rowOff>
    </xdr:from>
    <xdr:ext cx="378565" cy="259045"/>
    <xdr:sp macro="" textlink="">
      <xdr:nvSpPr>
        <xdr:cNvPr id="824" name="テキスト ボックス 823"/>
        <xdr:cNvSpPr txBox="1"/>
      </xdr:nvSpPr>
      <xdr:spPr>
        <a:xfrm>
          <a:off x="21134017" y="1012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68280</xdr:rowOff>
    </xdr:from>
    <xdr:to>
      <xdr:col>107</xdr:col>
      <xdr:colOff>101600</xdr:colOff>
      <xdr:row>57</xdr:row>
      <xdr:rowOff>169880</xdr:rowOff>
    </xdr:to>
    <xdr:sp macro="" textlink="">
      <xdr:nvSpPr>
        <xdr:cNvPr id="825" name="楕円 824"/>
        <xdr:cNvSpPr/>
      </xdr:nvSpPr>
      <xdr:spPr>
        <a:xfrm>
          <a:off x="20383500" y="98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161007</xdr:rowOff>
    </xdr:from>
    <xdr:ext cx="469744" cy="259045"/>
    <xdr:sp macro="" textlink="">
      <xdr:nvSpPr>
        <xdr:cNvPr id="826" name="テキスト ボックス 825"/>
        <xdr:cNvSpPr txBox="1"/>
      </xdr:nvSpPr>
      <xdr:spPr>
        <a:xfrm>
          <a:off x="20199428" y="993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66680</xdr:rowOff>
    </xdr:from>
    <xdr:to>
      <xdr:col>102</xdr:col>
      <xdr:colOff>165100</xdr:colOff>
      <xdr:row>58</xdr:row>
      <xdr:rowOff>168280</xdr:rowOff>
    </xdr:to>
    <xdr:sp macro="" textlink="">
      <xdr:nvSpPr>
        <xdr:cNvPr id="827" name="楕円 826"/>
        <xdr:cNvSpPr/>
      </xdr:nvSpPr>
      <xdr:spPr>
        <a:xfrm>
          <a:off x="19494500" y="100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159407</xdr:rowOff>
    </xdr:from>
    <xdr:ext cx="378565" cy="259045"/>
    <xdr:sp macro="" textlink="">
      <xdr:nvSpPr>
        <xdr:cNvPr id="828" name="テキスト ボックス 827"/>
        <xdr:cNvSpPr txBox="1"/>
      </xdr:nvSpPr>
      <xdr:spPr>
        <a:xfrm>
          <a:off x="19356017" y="1010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38699</xdr:rowOff>
    </xdr:from>
    <xdr:to>
      <xdr:col>98</xdr:col>
      <xdr:colOff>38100</xdr:colOff>
      <xdr:row>58</xdr:row>
      <xdr:rowOff>140299</xdr:rowOff>
    </xdr:to>
    <xdr:sp macro="" textlink="">
      <xdr:nvSpPr>
        <xdr:cNvPr id="829" name="楕円 828"/>
        <xdr:cNvSpPr/>
      </xdr:nvSpPr>
      <xdr:spPr>
        <a:xfrm>
          <a:off x="186055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131426</xdr:rowOff>
    </xdr:from>
    <xdr:ext cx="469744" cy="259045"/>
    <xdr:sp macro="" textlink="">
      <xdr:nvSpPr>
        <xdr:cNvPr id="830" name="テキスト ボックス 829"/>
        <xdr:cNvSpPr txBox="1"/>
      </xdr:nvSpPr>
      <xdr:spPr>
        <a:xfrm>
          <a:off x="18421428" y="1007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2" name="テキスト ボックス 84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4" name="テキスト ボックス 84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6" name="テキスト ボックス 84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8" name="テキスト ボックス 84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2" name="直線コネクタ 851"/>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3"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4" name="直線コネクタ 853"/>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5"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6" name="直線コネクタ 855"/>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169030</xdr:rowOff>
    </xdr:from>
    <xdr:to>
      <xdr:col>116</xdr:col>
      <xdr:colOff>63500</xdr:colOff>
      <xdr:row>77</xdr:row>
      <xdr:rowOff>171141</xdr:rowOff>
    </xdr:to>
    <xdr:cxnSp macro="">
      <xdr:nvCxnSpPr>
        <xdr:cNvPr id="857" name="直線コネクタ 856"/>
        <xdr:cNvCxnSpPr/>
      </xdr:nvCxnSpPr>
      <xdr:spPr>
        <a:xfrm>
          <a:off x="21323300" y="13370680"/>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8"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9" name="フローチャート: 判断 858"/>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169030</xdr:rowOff>
    </xdr:from>
    <xdr:to>
      <xdr:col>111</xdr:col>
      <xdr:colOff>177800</xdr:colOff>
      <xdr:row>77</xdr:row>
      <xdr:rowOff>169870</xdr:rowOff>
    </xdr:to>
    <xdr:cxnSp macro="">
      <xdr:nvCxnSpPr>
        <xdr:cNvPr id="860" name="直線コネクタ 859"/>
        <xdr:cNvCxnSpPr/>
      </xdr:nvCxnSpPr>
      <xdr:spPr>
        <a:xfrm flipV="1">
          <a:off x="20434300" y="13370680"/>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61" name="フローチャート: 判断 860"/>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2" name="テキスト ボックス 861"/>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165336</xdr:rowOff>
    </xdr:from>
    <xdr:to>
      <xdr:col>107</xdr:col>
      <xdr:colOff>50800</xdr:colOff>
      <xdr:row>77</xdr:row>
      <xdr:rowOff>169870</xdr:rowOff>
    </xdr:to>
    <xdr:cxnSp macro="">
      <xdr:nvCxnSpPr>
        <xdr:cNvPr id="863" name="直線コネクタ 862"/>
        <xdr:cNvCxnSpPr/>
      </xdr:nvCxnSpPr>
      <xdr:spPr>
        <a:xfrm>
          <a:off x="19545300" y="1336698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4" name="フローチャート: 判断 863"/>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5" name="テキスト ボックス 864"/>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165336</xdr:rowOff>
    </xdr:from>
    <xdr:to>
      <xdr:col>102</xdr:col>
      <xdr:colOff>114300</xdr:colOff>
      <xdr:row>78</xdr:row>
      <xdr:rowOff>4218</xdr:rowOff>
    </xdr:to>
    <xdr:cxnSp macro="">
      <xdr:nvCxnSpPr>
        <xdr:cNvPr id="866" name="直線コネクタ 865"/>
        <xdr:cNvCxnSpPr/>
      </xdr:nvCxnSpPr>
      <xdr:spPr>
        <a:xfrm flipV="1">
          <a:off x="18656300" y="13366986"/>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7" name="フローチャート: 判断 866"/>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8" name="テキスト ボックス 867"/>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9" name="フローチャート: 判断 868"/>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70" name="テキスト ボックス 869"/>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120341</xdr:rowOff>
    </xdr:from>
    <xdr:to>
      <xdr:col>116</xdr:col>
      <xdr:colOff>114300</xdr:colOff>
      <xdr:row>78</xdr:row>
      <xdr:rowOff>50491</xdr:rowOff>
    </xdr:to>
    <xdr:sp macro="" textlink="">
      <xdr:nvSpPr>
        <xdr:cNvPr id="876" name="楕円 875"/>
        <xdr:cNvSpPr/>
      </xdr:nvSpPr>
      <xdr:spPr>
        <a:xfrm>
          <a:off x="22110700" y="133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62805</xdr:rowOff>
    </xdr:from>
    <xdr:ext cx="534377" cy="259045"/>
    <xdr:sp macro="" textlink="">
      <xdr:nvSpPr>
        <xdr:cNvPr id="877" name="繰出金該当値テキスト"/>
        <xdr:cNvSpPr txBox="1"/>
      </xdr:nvSpPr>
      <xdr:spPr>
        <a:xfrm>
          <a:off x="22212300" y="132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118230</xdr:rowOff>
    </xdr:from>
    <xdr:to>
      <xdr:col>112</xdr:col>
      <xdr:colOff>38100</xdr:colOff>
      <xdr:row>78</xdr:row>
      <xdr:rowOff>48380</xdr:rowOff>
    </xdr:to>
    <xdr:sp macro="" textlink="">
      <xdr:nvSpPr>
        <xdr:cNvPr id="878" name="楕円 877"/>
        <xdr:cNvSpPr/>
      </xdr:nvSpPr>
      <xdr:spPr>
        <a:xfrm>
          <a:off x="21272500" y="133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39507</xdr:rowOff>
    </xdr:from>
    <xdr:ext cx="534377" cy="259045"/>
    <xdr:sp macro="" textlink="">
      <xdr:nvSpPr>
        <xdr:cNvPr id="879" name="テキスト ボックス 878"/>
        <xdr:cNvSpPr txBox="1"/>
      </xdr:nvSpPr>
      <xdr:spPr>
        <a:xfrm>
          <a:off x="21056111" y="134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119070</xdr:rowOff>
    </xdr:from>
    <xdr:to>
      <xdr:col>107</xdr:col>
      <xdr:colOff>101600</xdr:colOff>
      <xdr:row>78</xdr:row>
      <xdr:rowOff>49220</xdr:rowOff>
    </xdr:to>
    <xdr:sp macro="" textlink="">
      <xdr:nvSpPr>
        <xdr:cNvPr id="880" name="楕円 879"/>
        <xdr:cNvSpPr/>
      </xdr:nvSpPr>
      <xdr:spPr>
        <a:xfrm>
          <a:off x="20383500" y="133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40347</xdr:rowOff>
    </xdr:from>
    <xdr:ext cx="534377" cy="259045"/>
    <xdr:sp macro="" textlink="">
      <xdr:nvSpPr>
        <xdr:cNvPr id="881" name="テキスト ボックス 880"/>
        <xdr:cNvSpPr txBox="1"/>
      </xdr:nvSpPr>
      <xdr:spPr>
        <a:xfrm>
          <a:off x="20167111" y="1341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114536</xdr:rowOff>
    </xdr:from>
    <xdr:to>
      <xdr:col>102</xdr:col>
      <xdr:colOff>165100</xdr:colOff>
      <xdr:row>78</xdr:row>
      <xdr:rowOff>44686</xdr:rowOff>
    </xdr:to>
    <xdr:sp macro="" textlink="">
      <xdr:nvSpPr>
        <xdr:cNvPr id="882" name="楕円 881"/>
        <xdr:cNvSpPr/>
      </xdr:nvSpPr>
      <xdr:spPr>
        <a:xfrm>
          <a:off x="19494500" y="133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35813</xdr:rowOff>
    </xdr:from>
    <xdr:ext cx="534377" cy="259045"/>
    <xdr:sp macro="" textlink="">
      <xdr:nvSpPr>
        <xdr:cNvPr id="883" name="テキスト ボックス 882"/>
        <xdr:cNvSpPr txBox="1"/>
      </xdr:nvSpPr>
      <xdr:spPr>
        <a:xfrm>
          <a:off x="19278111" y="134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124868</xdr:rowOff>
    </xdr:from>
    <xdr:to>
      <xdr:col>98</xdr:col>
      <xdr:colOff>38100</xdr:colOff>
      <xdr:row>78</xdr:row>
      <xdr:rowOff>55018</xdr:rowOff>
    </xdr:to>
    <xdr:sp macro="" textlink="">
      <xdr:nvSpPr>
        <xdr:cNvPr id="884" name="楕円 883"/>
        <xdr:cNvSpPr/>
      </xdr:nvSpPr>
      <xdr:spPr>
        <a:xfrm>
          <a:off x="18605500" y="133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46145</xdr:rowOff>
    </xdr:from>
    <xdr:ext cx="534377" cy="259045"/>
    <xdr:sp macro="" textlink="">
      <xdr:nvSpPr>
        <xdr:cNvPr id="885" name="テキスト ボックス 884"/>
        <xdr:cNvSpPr txBox="1"/>
      </xdr:nvSpPr>
      <xdr:spPr>
        <a:xfrm>
          <a:off x="18389111" y="134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430,120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29,685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52,520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円減少し、引き続き類似団体平均を下回る結果となった。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56,704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円となっており、除雪経費の増加した前年度に比べ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円減少し、類似団体とほぼ同水準となった。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61,418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円となり、道の駅整備や松任文化会館、小中学校の改修など大型事業が集中したことで増加した前年度に比べ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16,822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a:t>
          </a:r>
          <a:r>
            <a:rPr kumimoji="1" lang="ja-JP" altLang="en-US" sz="1300">
              <a:solidFill>
                <a:srgbClr val="FF0000"/>
              </a:solidFill>
              <a:latin typeface="ＭＳ Ｐゴシック" panose="020B0600070205080204" pitchFamily="50" charset="-128"/>
              <a:ea typeface="ＭＳ Ｐゴシック" panose="020B0600070205080204" pitchFamily="50" charset="-128"/>
            </a:rPr>
            <a:t/>
          </a:r>
          <a:br>
            <a:rPr kumimoji="1" lang="ja-JP" altLang="en-US" sz="1300">
              <a:solidFill>
                <a:srgbClr val="FF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89,896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円と前年とほぼ変わらない金額であるが、Ｈ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年度から毎年増加傾向となっており、類似団体と比較し高水準となっている。この要因は子育て支援策の充実が主な要因であると分析している。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
          </a:r>
          <a:br>
            <a:rPr kumimoji="1" lang="ja-JP" altLang="en-US" sz="1300">
              <a:solidFill>
                <a:srgbClr val="FF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さらに公債費については、類似団体で最高額であり、平均の約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倍と高水準で推移している状況であり、今後は一層の償還管理に努めていく必要がある。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86360</xdr:rowOff>
    </xdr:from>
    <xdr:to>
      <xdr:col>24</xdr:col>
      <xdr:colOff>63500</xdr:colOff>
      <xdr:row>32</xdr:row>
      <xdr:rowOff>95250</xdr:rowOff>
    </xdr:to>
    <xdr:cxnSp macro="">
      <xdr:nvCxnSpPr>
        <xdr:cNvPr id="61" name="直線コネクタ 60"/>
        <xdr:cNvCxnSpPr/>
      </xdr:nvCxnSpPr>
      <xdr:spPr>
        <a:xfrm flipV="1">
          <a:off x="3797300" y="557276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95250</xdr:rowOff>
    </xdr:from>
    <xdr:to>
      <xdr:col>19</xdr:col>
      <xdr:colOff>177800</xdr:colOff>
      <xdr:row>33</xdr:row>
      <xdr:rowOff>1270</xdr:rowOff>
    </xdr:to>
    <xdr:cxnSp macro="">
      <xdr:nvCxnSpPr>
        <xdr:cNvPr id="64" name="直線コネクタ 63"/>
        <xdr:cNvCxnSpPr/>
      </xdr:nvCxnSpPr>
      <xdr:spPr>
        <a:xfrm flipV="1">
          <a:off x="2908300" y="558165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130810</xdr:rowOff>
    </xdr:from>
    <xdr:to>
      <xdr:col>15</xdr:col>
      <xdr:colOff>50800</xdr:colOff>
      <xdr:row>33</xdr:row>
      <xdr:rowOff>1270</xdr:rowOff>
    </xdr:to>
    <xdr:cxnSp macro="">
      <xdr:nvCxnSpPr>
        <xdr:cNvPr id="67" name="直線コネクタ 66"/>
        <xdr:cNvCxnSpPr/>
      </xdr:nvCxnSpPr>
      <xdr:spPr>
        <a:xfrm>
          <a:off x="2019300" y="5274310"/>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85090</xdr:rowOff>
    </xdr:from>
    <xdr:to>
      <xdr:col>10</xdr:col>
      <xdr:colOff>114300</xdr:colOff>
      <xdr:row>30</xdr:row>
      <xdr:rowOff>130810</xdr:rowOff>
    </xdr:to>
    <xdr:cxnSp macro="">
      <xdr:nvCxnSpPr>
        <xdr:cNvPr id="70" name="直線コネクタ 69"/>
        <xdr:cNvCxnSpPr/>
      </xdr:nvCxnSpPr>
      <xdr:spPr>
        <a:xfrm>
          <a:off x="1130300" y="5228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118127</xdr:rowOff>
    </xdr:from>
    <xdr:ext cx="469744" cy="259045"/>
    <xdr:sp macro="" textlink="">
      <xdr:nvSpPr>
        <xdr:cNvPr id="72" name="テキスト ボックス 71"/>
        <xdr:cNvSpPr txBox="1"/>
      </xdr:nvSpPr>
      <xdr:spPr>
        <a:xfrm>
          <a:off x="1784428"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124477</xdr:rowOff>
    </xdr:from>
    <xdr:ext cx="469744" cy="259045"/>
    <xdr:sp macro="" textlink="">
      <xdr:nvSpPr>
        <xdr:cNvPr id="74" name="テキスト ボックス 73"/>
        <xdr:cNvSpPr txBox="1"/>
      </xdr:nvSpPr>
      <xdr:spPr>
        <a:xfrm>
          <a:off x="895428"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35560</xdr:rowOff>
    </xdr:from>
    <xdr:to>
      <xdr:col>24</xdr:col>
      <xdr:colOff>114300</xdr:colOff>
      <xdr:row>32</xdr:row>
      <xdr:rowOff>137160</xdr:rowOff>
    </xdr:to>
    <xdr:sp macro="" textlink="">
      <xdr:nvSpPr>
        <xdr:cNvPr id="80" name="楕円 79"/>
        <xdr:cNvSpPr/>
      </xdr:nvSpPr>
      <xdr:spPr>
        <a:xfrm>
          <a:off x="45847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58437</xdr:rowOff>
    </xdr:from>
    <xdr:ext cx="469744" cy="259045"/>
    <xdr:sp macro="" textlink="">
      <xdr:nvSpPr>
        <xdr:cNvPr id="81" name="議会費該当値テキスト"/>
        <xdr:cNvSpPr txBox="1"/>
      </xdr:nvSpPr>
      <xdr:spPr>
        <a:xfrm>
          <a:off x="4686300"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44450</xdr:rowOff>
    </xdr:from>
    <xdr:to>
      <xdr:col>20</xdr:col>
      <xdr:colOff>38100</xdr:colOff>
      <xdr:row>32</xdr:row>
      <xdr:rowOff>146050</xdr:rowOff>
    </xdr:to>
    <xdr:sp macro="" textlink="">
      <xdr:nvSpPr>
        <xdr:cNvPr id="82" name="楕円 81"/>
        <xdr:cNvSpPr/>
      </xdr:nvSpPr>
      <xdr:spPr>
        <a:xfrm>
          <a:off x="3746500" y="55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162577</xdr:rowOff>
    </xdr:from>
    <xdr:ext cx="469744" cy="259045"/>
    <xdr:sp macro="" textlink="">
      <xdr:nvSpPr>
        <xdr:cNvPr id="83" name="テキスト ボックス 82"/>
        <xdr:cNvSpPr txBox="1"/>
      </xdr:nvSpPr>
      <xdr:spPr>
        <a:xfrm>
          <a:off x="3562428" y="53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121920</xdr:rowOff>
    </xdr:from>
    <xdr:to>
      <xdr:col>15</xdr:col>
      <xdr:colOff>101600</xdr:colOff>
      <xdr:row>33</xdr:row>
      <xdr:rowOff>52070</xdr:rowOff>
    </xdr:to>
    <xdr:sp macro="" textlink="">
      <xdr:nvSpPr>
        <xdr:cNvPr id="84" name="楕円 83"/>
        <xdr:cNvSpPr/>
      </xdr:nvSpPr>
      <xdr:spPr>
        <a:xfrm>
          <a:off x="28575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68597</xdr:rowOff>
    </xdr:from>
    <xdr:ext cx="469744" cy="259045"/>
    <xdr:sp macro="" textlink="">
      <xdr:nvSpPr>
        <xdr:cNvPr id="85" name="テキスト ボックス 84"/>
        <xdr:cNvSpPr txBox="1"/>
      </xdr:nvSpPr>
      <xdr:spPr>
        <a:xfrm>
          <a:off x="2673428"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80010</xdr:rowOff>
    </xdr:from>
    <xdr:to>
      <xdr:col>10</xdr:col>
      <xdr:colOff>165100</xdr:colOff>
      <xdr:row>31</xdr:row>
      <xdr:rowOff>10160</xdr:rowOff>
    </xdr:to>
    <xdr:sp macro="" textlink="">
      <xdr:nvSpPr>
        <xdr:cNvPr id="86" name="楕円 85"/>
        <xdr:cNvSpPr/>
      </xdr:nvSpPr>
      <xdr:spPr>
        <a:xfrm>
          <a:off x="1968500" y="52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26687</xdr:rowOff>
    </xdr:from>
    <xdr:ext cx="469744" cy="259045"/>
    <xdr:sp macro="" textlink="">
      <xdr:nvSpPr>
        <xdr:cNvPr id="87" name="テキスト ボックス 86"/>
        <xdr:cNvSpPr txBox="1"/>
      </xdr:nvSpPr>
      <xdr:spPr>
        <a:xfrm>
          <a:off x="1784428" y="49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34290</xdr:rowOff>
    </xdr:from>
    <xdr:to>
      <xdr:col>6</xdr:col>
      <xdr:colOff>38100</xdr:colOff>
      <xdr:row>30</xdr:row>
      <xdr:rowOff>135890</xdr:rowOff>
    </xdr:to>
    <xdr:sp macro="" textlink="">
      <xdr:nvSpPr>
        <xdr:cNvPr id="88" name="楕円 87"/>
        <xdr:cNvSpPr/>
      </xdr:nvSpPr>
      <xdr:spPr>
        <a:xfrm>
          <a:off x="1079500" y="51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152417</xdr:rowOff>
    </xdr:from>
    <xdr:ext cx="469744" cy="259045"/>
    <xdr:sp macro="" textlink="">
      <xdr:nvSpPr>
        <xdr:cNvPr id="89" name="テキスト ボックス 88"/>
        <xdr:cNvSpPr txBox="1"/>
      </xdr:nvSpPr>
      <xdr:spPr>
        <a:xfrm>
          <a:off x="895428" y="495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2986</xdr:rowOff>
    </xdr:from>
    <xdr:to>
      <xdr:col>24</xdr:col>
      <xdr:colOff>63500</xdr:colOff>
      <xdr:row>58</xdr:row>
      <xdr:rowOff>39855</xdr:rowOff>
    </xdr:to>
    <xdr:cxnSp macro="">
      <xdr:nvCxnSpPr>
        <xdr:cNvPr id="118" name="直線コネクタ 117"/>
        <xdr:cNvCxnSpPr/>
      </xdr:nvCxnSpPr>
      <xdr:spPr>
        <a:xfrm>
          <a:off x="3797300" y="9947086"/>
          <a:ext cx="8382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2986</xdr:rowOff>
    </xdr:from>
    <xdr:to>
      <xdr:col>19</xdr:col>
      <xdr:colOff>177800</xdr:colOff>
      <xdr:row>58</xdr:row>
      <xdr:rowOff>53929</xdr:rowOff>
    </xdr:to>
    <xdr:cxnSp macro="">
      <xdr:nvCxnSpPr>
        <xdr:cNvPr id="121" name="直線コネクタ 120"/>
        <xdr:cNvCxnSpPr/>
      </xdr:nvCxnSpPr>
      <xdr:spPr>
        <a:xfrm flipV="1">
          <a:off x="2908300" y="9947086"/>
          <a:ext cx="889000" cy="5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30974</xdr:rowOff>
    </xdr:from>
    <xdr:to>
      <xdr:col>15</xdr:col>
      <xdr:colOff>50800</xdr:colOff>
      <xdr:row>58</xdr:row>
      <xdr:rowOff>53929</xdr:rowOff>
    </xdr:to>
    <xdr:cxnSp macro="">
      <xdr:nvCxnSpPr>
        <xdr:cNvPr id="124" name="直線コネクタ 123"/>
        <xdr:cNvCxnSpPr/>
      </xdr:nvCxnSpPr>
      <xdr:spPr>
        <a:xfrm>
          <a:off x="2019300" y="9975074"/>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30974</xdr:rowOff>
    </xdr:from>
    <xdr:to>
      <xdr:col>10</xdr:col>
      <xdr:colOff>114300</xdr:colOff>
      <xdr:row>58</xdr:row>
      <xdr:rowOff>49197</xdr:rowOff>
    </xdr:to>
    <xdr:cxnSp macro="">
      <xdr:nvCxnSpPr>
        <xdr:cNvPr id="127" name="直線コネクタ 126"/>
        <xdr:cNvCxnSpPr/>
      </xdr:nvCxnSpPr>
      <xdr:spPr>
        <a:xfrm flipV="1">
          <a:off x="1130300" y="9975074"/>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160505</xdr:rowOff>
    </xdr:from>
    <xdr:to>
      <xdr:col>24</xdr:col>
      <xdr:colOff>114300</xdr:colOff>
      <xdr:row>58</xdr:row>
      <xdr:rowOff>90655</xdr:rowOff>
    </xdr:to>
    <xdr:sp macro="" textlink="">
      <xdr:nvSpPr>
        <xdr:cNvPr id="137" name="楕円 136"/>
        <xdr:cNvSpPr/>
      </xdr:nvSpPr>
      <xdr:spPr>
        <a:xfrm>
          <a:off x="4584700" y="99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119882</xdr:rowOff>
    </xdr:from>
    <xdr:ext cx="534377" cy="259045"/>
    <xdr:sp macro="" textlink="">
      <xdr:nvSpPr>
        <xdr:cNvPr id="138" name="総務費該当値テキスト"/>
        <xdr:cNvSpPr txBox="1"/>
      </xdr:nvSpPr>
      <xdr:spPr>
        <a:xfrm>
          <a:off x="4686300" y="97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123636</xdr:rowOff>
    </xdr:from>
    <xdr:to>
      <xdr:col>20</xdr:col>
      <xdr:colOff>38100</xdr:colOff>
      <xdr:row>58</xdr:row>
      <xdr:rowOff>53786</xdr:rowOff>
    </xdr:to>
    <xdr:sp macro="" textlink="">
      <xdr:nvSpPr>
        <xdr:cNvPr id="139" name="楕円 138"/>
        <xdr:cNvSpPr/>
      </xdr:nvSpPr>
      <xdr:spPr>
        <a:xfrm>
          <a:off x="3746500" y="98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70313</xdr:rowOff>
    </xdr:from>
    <xdr:ext cx="534377" cy="259045"/>
    <xdr:sp macro="" textlink="">
      <xdr:nvSpPr>
        <xdr:cNvPr id="140" name="テキスト ボックス 139"/>
        <xdr:cNvSpPr txBox="1"/>
      </xdr:nvSpPr>
      <xdr:spPr>
        <a:xfrm>
          <a:off x="3530111" y="96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3129</xdr:rowOff>
    </xdr:from>
    <xdr:to>
      <xdr:col>15</xdr:col>
      <xdr:colOff>101600</xdr:colOff>
      <xdr:row>58</xdr:row>
      <xdr:rowOff>104729</xdr:rowOff>
    </xdr:to>
    <xdr:sp macro="" textlink="">
      <xdr:nvSpPr>
        <xdr:cNvPr id="141" name="楕円 140"/>
        <xdr:cNvSpPr/>
      </xdr:nvSpPr>
      <xdr:spPr>
        <a:xfrm>
          <a:off x="2857500" y="99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95856</xdr:rowOff>
    </xdr:from>
    <xdr:ext cx="534377" cy="259045"/>
    <xdr:sp macro="" textlink="">
      <xdr:nvSpPr>
        <xdr:cNvPr id="142" name="テキスト ボックス 141"/>
        <xdr:cNvSpPr txBox="1"/>
      </xdr:nvSpPr>
      <xdr:spPr>
        <a:xfrm>
          <a:off x="2641111" y="1003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151624</xdr:rowOff>
    </xdr:from>
    <xdr:to>
      <xdr:col>10</xdr:col>
      <xdr:colOff>165100</xdr:colOff>
      <xdr:row>58</xdr:row>
      <xdr:rowOff>81774</xdr:rowOff>
    </xdr:to>
    <xdr:sp macro="" textlink="">
      <xdr:nvSpPr>
        <xdr:cNvPr id="143" name="楕円 142"/>
        <xdr:cNvSpPr/>
      </xdr:nvSpPr>
      <xdr:spPr>
        <a:xfrm>
          <a:off x="1968500" y="99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98301</xdr:rowOff>
    </xdr:from>
    <xdr:ext cx="534377" cy="259045"/>
    <xdr:sp macro="" textlink="">
      <xdr:nvSpPr>
        <xdr:cNvPr id="144" name="テキスト ボックス 143"/>
        <xdr:cNvSpPr txBox="1"/>
      </xdr:nvSpPr>
      <xdr:spPr>
        <a:xfrm>
          <a:off x="1752111" y="96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169847</xdr:rowOff>
    </xdr:from>
    <xdr:to>
      <xdr:col>6</xdr:col>
      <xdr:colOff>38100</xdr:colOff>
      <xdr:row>58</xdr:row>
      <xdr:rowOff>99997</xdr:rowOff>
    </xdr:to>
    <xdr:sp macro="" textlink="">
      <xdr:nvSpPr>
        <xdr:cNvPr id="145" name="楕円 144"/>
        <xdr:cNvSpPr/>
      </xdr:nvSpPr>
      <xdr:spPr>
        <a:xfrm>
          <a:off x="1079500" y="99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91124</xdr:rowOff>
    </xdr:from>
    <xdr:ext cx="534377" cy="259045"/>
    <xdr:sp macro="" textlink="">
      <xdr:nvSpPr>
        <xdr:cNvPr id="146" name="テキスト ボックス 145"/>
        <xdr:cNvSpPr txBox="1"/>
      </xdr:nvSpPr>
      <xdr:spPr>
        <a:xfrm>
          <a:off x="863111" y="100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93828</xdr:rowOff>
    </xdr:from>
    <xdr:to>
      <xdr:col>24</xdr:col>
      <xdr:colOff>63500</xdr:colOff>
      <xdr:row>75</xdr:row>
      <xdr:rowOff>9665</xdr:rowOff>
    </xdr:to>
    <xdr:cxnSp macro="">
      <xdr:nvCxnSpPr>
        <xdr:cNvPr id="176" name="直線コネクタ 175"/>
        <xdr:cNvCxnSpPr/>
      </xdr:nvCxnSpPr>
      <xdr:spPr>
        <a:xfrm flipV="1">
          <a:off x="3797300" y="12781128"/>
          <a:ext cx="8382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166942</xdr:rowOff>
    </xdr:from>
    <xdr:to>
      <xdr:col>19</xdr:col>
      <xdr:colOff>177800</xdr:colOff>
      <xdr:row>75</xdr:row>
      <xdr:rowOff>9665</xdr:rowOff>
    </xdr:to>
    <xdr:cxnSp macro="">
      <xdr:nvCxnSpPr>
        <xdr:cNvPr id="179" name="直線コネクタ 178"/>
        <xdr:cNvCxnSpPr/>
      </xdr:nvCxnSpPr>
      <xdr:spPr>
        <a:xfrm>
          <a:off x="2908300" y="1285424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139453</xdr:rowOff>
    </xdr:from>
    <xdr:to>
      <xdr:col>15</xdr:col>
      <xdr:colOff>50800</xdr:colOff>
      <xdr:row>74</xdr:row>
      <xdr:rowOff>166942</xdr:rowOff>
    </xdr:to>
    <xdr:cxnSp macro="">
      <xdr:nvCxnSpPr>
        <xdr:cNvPr id="182" name="直線コネクタ 181"/>
        <xdr:cNvCxnSpPr/>
      </xdr:nvCxnSpPr>
      <xdr:spPr>
        <a:xfrm>
          <a:off x="2019300" y="12655303"/>
          <a:ext cx="889000" cy="19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139453</xdr:rowOff>
    </xdr:from>
    <xdr:to>
      <xdr:col>10</xdr:col>
      <xdr:colOff>114300</xdr:colOff>
      <xdr:row>74</xdr:row>
      <xdr:rowOff>62243</xdr:rowOff>
    </xdr:to>
    <xdr:cxnSp macro="">
      <xdr:nvCxnSpPr>
        <xdr:cNvPr id="185" name="直線コネクタ 184"/>
        <xdr:cNvCxnSpPr/>
      </xdr:nvCxnSpPr>
      <xdr:spPr>
        <a:xfrm flipV="1">
          <a:off x="1130300" y="12655303"/>
          <a:ext cx="889000" cy="9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155453</xdr:rowOff>
    </xdr:from>
    <xdr:ext cx="599010" cy="259045"/>
    <xdr:sp macro="" textlink="">
      <xdr:nvSpPr>
        <xdr:cNvPr id="189" name="テキスト ボックス 188"/>
        <xdr:cNvSpPr txBox="1"/>
      </xdr:nvSpPr>
      <xdr:spPr>
        <a:xfrm>
          <a:off x="830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43028</xdr:rowOff>
    </xdr:from>
    <xdr:to>
      <xdr:col>24</xdr:col>
      <xdr:colOff>114300</xdr:colOff>
      <xdr:row>74</xdr:row>
      <xdr:rowOff>144628</xdr:rowOff>
    </xdr:to>
    <xdr:sp macro="" textlink="">
      <xdr:nvSpPr>
        <xdr:cNvPr id="195" name="楕円 194"/>
        <xdr:cNvSpPr/>
      </xdr:nvSpPr>
      <xdr:spPr>
        <a:xfrm>
          <a:off x="4584700" y="127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65905</xdr:rowOff>
    </xdr:from>
    <xdr:ext cx="599010" cy="259045"/>
    <xdr:sp macro="" textlink="">
      <xdr:nvSpPr>
        <xdr:cNvPr id="196" name="民生費該当値テキスト"/>
        <xdr:cNvSpPr txBox="1"/>
      </xdr:nvSpPr>
      <xdr:spPr>
        <a:xfrm>
          <a:off x="4686300" y="1258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130315</xdr:rowOff>
    </xdr:from>
    <xdr:to>
      <xdr:col>20</xdr:col>
      <xdr:colOff>38100</xdr:colOff>
      <xdr:row>75</xdr:row>
      <xdr:rowOff>60465</xdr:rowOff>
    </xdr:to>
    <xdr:sp macro="" textlink="">
      <xdr:nvSpPr>
        <xdr:cNvPr id="197" name="楕円 196"/>
        <xdr:cNvSpPr/>
      </xdr:nvSpPr>
      <xdr:spPr>
        <a:xfrm>
          <a:off x="3746500" y="128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76992</xdr:rowOff>
    </xdr:from>
    <xdr:ext cx="599010" cy="259045"/>
    <xdr:sp macro="" textlink="">
      <xdr:nvSpPr>
        <xdr:cNvPr id="198" name="テキスト ボックス 197"/>
        <xdr:cNvSpPr txBox="1"/>
      </xdr:nvSpPr>
      <xdr:spPr>
        <a:xfrm>
          <a:off x="3497795" y="1259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116142</xdr:rowOff>
    </xdr:from>
    <xdr:to>
      <xdr:col>15</xdr:col>
      <xdr:colOff>101600</xdr:colOff>
      <xdr:row>75</xdr:row>
      <xdr:rowOff>46292</xdr:rowOff>
    </xdr:to>
    <xdr:sp macro="" textlink="">
      <xdr:nvSpPr>
        <xdr:cNvPr id="199" name="楕円 198"/>
        <xdr:cNvSpPr/>
      </xdr:nvSpPr>
      <xdr:spPr>
        <a:xfrm>
          <a:off x="2857500" y="128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62819</xdr:rowOff>
    </xdr:from>
    <xdr:ext cx="599010" cy="259045"/>
    <xdr:sp macro="" textlink="">
      <xdr:nvSpPr>
        <xdr:cNvPr id="200" name="テキスト ボックス 199"/>
        <xdr:cNvSpPr txBox="1"/>
      </xdr:nvSpPr>
      <xdr:spPr>
        <a:xfrm>
          <a:off x="2608795" y="1257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88653</xdr:rowOff>
    </xdr:from>
    <xdr:to>
      <xdr:col>10</xdr:col>
      <xdr:colOff>165100</xdr:colOff>
      <xdr:row>74</xdr:row>
      <xdr:rowOff>18803</xdr:rowOff>
    </xdr:to>
    <xdr:sp macro="" textlink="">
      <xdr:nvSpPr>
        <xdr:cNvPr id="201" name="楕円 200"/>
        <xdr:cNvSpPr/>
      </xdr:nvSpPr>
      <xdr:spPr>
        <a:xfrm>
          <a:off x="1968500" y="126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35330</xdr:rowOff>
    </xdr:from>
    <xdr:ext cx="599010" cy="259045"/>
    <xdr:sp macro="" textlink="">
      <xdr:nvSpPr>
        <xdr:cNvPr id="202" name="テキスト ボックス 201"/>
        <xdr:cNvSpPr txBox="1"/>
      </xdr:nvSpPr>
      <xdr:spPr>
        <a:xfrm>
          <a:off x="1719795" y="1237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11443</xdr:rowOff>
    </xdr:from>
    <xdr:to>
      <xdr:col>6</xdr:col>
      <xdr:colOff>38100</xdr:colOff>
      <xdr:row>74</xdr:row>
      <xdr:rowOff>113043</xdr:rowOff>
    </xdr:to>
    <xdr:sp macro="" textlink="">
      <xdr:nvSpPr>
        <xdr:cNvPr id="203" name="楕円 202"/>
        <xdr:cNvSpPr/>
      </xdr:nvSpPr>
      <xdr:spPr>
        <a:xfrm>
          <a:off x="1079500" y="126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129570</xdr:rowOff>
    </xdr:from>
    <xdr:ext cx="599010" cy="259045"/>
    <xdr:sp macro="" textlink="">
      <xdr:nvSpPr>
        <xdr:cNvPr id="204" name="テキスト ボックス 203"/>
        <xdr:cNvSpPr txBox="1"/>
      </xdr:nvSpPr>
      <xdr:spPr>
        <a:xfrm>
          <a:off x="830795" y="124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164998</xdr:rowOff>
    </xdr:from>
    <xdr:to>
      <xdr:col>24</xdr:col>
      <xdr:colOff>63500</xdr:colOff>
      <xdr:row>97</xdr:row>
      <xdr:rowOff>81902</xdr:rowOff>
    </xdr:to>
    <xdr:cxnSp macro="">
      <xdr:nvCxnSpPr>
        <xdr:cNvPr id="234" name="直線コネクタ 233"/>
        <xdr:cNvCxnSpPr/>
      </xdr:nvCxnSpPr>
      <xdr:spPr>
        <a:xfrm>
          <a:off x="3797300" y="16624198"/>
          <a:ext cx="8382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131318</xdr:rowOff>
    </xdr:from>
    <xdr:to>
      <xdr:col>19</xdr:col>
      <xdr:colOff>177800</xdr:colOff>
      <xdr:row>96</xdr:row>
      <xdr:rowOff>164998</xdr:rowOff>
    </xdr:to>
    <xdr:cxnSp macro="">
      <xdr:nvCxnSpPr>
        <xdr:cNvPr id="237" name="直線コネクタ 236"/>
        <xdr:cNvCxnSpPr/>
      </xdr:nvCxnSpPr>
      <xdr:spPr>
        <a:xfrm>
          <a:off x="2908300" y="16590518"/>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119202</xdr:rowOff>
    </xdr:from>
    <xdr:to>
      <xdr:col>15</xdr:col>
      <xdr:colOff>50800</xdr:colOff>
      <xdr:row>96</xdr:row>
      <xdr:rowOff>131318</xdr:rowOff>
    </xdr:to>
    <xdr:cxnSp macro="">
      <xdr:nvCxnSpPr>
        <xdr:cNvPr id="240" name="直線コネクタ 239"/>
        <xdr:cNvCxnSpPr/>
      </xdr:nvCxnSpPr>
      <xdr:spPr>
        <a:xfrm>
          <a:off x="2019300" y="16578402"/>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119202</xdr:rowOff>
    </xdr:from>
    <xdr:to>
      <xdr:col>10</xdr:col>
      <xdr:colOff>114300</xdr:colOff>
      <xdr:row>96</xdr:row>
      <xdr:rowOff>163894</xdr:rowOff>
    </xdr:to>
    <xdr:cxnSp macro="">
      <xdr:nvCxnSpPr>
        <xdr:cNvPr id="243" name="直線コネクタ 242"/>
        <xdr:cNvCxnSpPr/>
      </xdr:nvCxnSpPr>
      <xdr:spPr>
        <a:xfrm flipV="1">
          <a:off x="1130300" y="16578402"/>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31102</xdr:rowOff>
    </xdr:from>
    <xdr:to>
      <xdr:col>24</xdr:col>
      <xdr:colOff>114300</xdr:colOff>
      <xdr:row>97</xdr:row>
      <xdr:rowOff>132702</xdr:rowOff>
    </xdr:to>
    <xdr:sp macro="" textlink="">
      <xdr:nvSpPr>
        <xdr:cNvPr id="253" name="楕円 252"/>
        <xdr:cNvSpPr/>
      </xdr:nvSpPr>
      <xdr:spPr>
        <a:xfrm>
          <a:off x="4584700" y="166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9529</xdr:rowOff>
    </xdr:from>
    <xdr:ext cx="534377" cy="259045"/>
    <xdr:sp macro="" textlink="">
      <xdr:nvSpPr>
        <xdr:cNvPr id="254" name="衛生費該当値テキスト"/>
        <xdr:cNvSpPr txBox="1"/>
      </xdr:nvSpPr>
      <xdr:spPr>
        <a:xfrm>
          <a:off x="4686300" y="166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114198</xdr:rowOff>
    </xdr:from>
    <xdr:to>
      <xdr:col>20</xdr:col>
      <xdr:colOff>38100</xdr:colOff>
      <xdr:row>97</xdr:row>
      <xdr:rowOff>44348</xdr:rowOff>
    </xdr:to>
    <xdr:sp macro="" textlink="">
      <xdr:nvSpPr>
        <xdr:cNvPr id="255" name="楕円 254"/>
        <xdr:cNvSpPr/>
      </xdr:nvSpPr>
      <xdr:spPr>
        <a:xfrm>
          <a:off x="3746500" y="16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35475</xdr:rowOff>
    </xdr:from>
    <xdr:ext cx="534377" cy="259045"/>
    <xdr:sp macro="" textlink="">
      <xdr:nvSpPr>
        <xdr:cNvPr id="256" name="テキスト ボックス 255"/>
        <xdr:cNvSpPr txBox="1"/>
      </xdr:nvSpPr>
      <xdr:spPr>
        <a:xfrm>
          <a:off x="3530111" y="166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80518</xdr:rowOff>
    </xdr:from>
    <xdr:to>
      <xdr:col>15</xdr:col>
      <xdr:colOff>101600</xdr:colOff>
      <xdr:row>97</xdr:row>
      <xdr:rowOff>10668</xdr:rowOff>
    </xdr:to>
    <xdr:sp macro="" textlink="">
      <xdr:nvSpPr>
        <xdr:cNvPr id="257" name="楕円 256"/>
        <xdr:cNvSpPr/>
      </xdr:nvSpPr>
      <xdr:spPr>
        <a:xfrm>
          <a:off x="2857500" y="1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1795</xdr:rowOff>
    </xdr:from>
    <xdr:ext cx="534377" cy="259045"/>
    <xdr:sp macro="" textlink="">
      <xdr:nvSpPr>
        <xdr:cNvPr id="258" name="テキスト ボックス 257"/>
        <xdr:cNvSpPr txBox="1"/>
      </xdr:nvSpPr>
      <xdr:spPr>
        <a:xfrm>
          <a:off x="2641111" y="166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68402</xdr:rowOff>
    </xdr:from>
    <xdr:to>
      <xdr:col>10</xdr:col>
      <xdr:colOff>165100</xdr:colOff>
      <xdr:row>96</xdr:row>
      <xdr:rowOff>170002</xdr:rowOff>
    </xdr:to>
    <xdr:sp macro="" textlink="">
      <xdr:nvSpPr>
        <xdr:cNvPr id="259" name="楕円 258"/>
        <xdr:cNvSpPr/>
      </xdr:nvSpPr>
      <xdr:spPr>
        <a:xfrm>
          <a:off x="1968500" y="165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161129</xdr:rowOff>
    </xdr:from>
    <xdr:ext cx="534377" cy="259045"/>
    <xdr:sp macro="" textlink="">
      <xdr:nvSpPr>
        <xdr:cNvPr id="260" name="テキスト ボックス 259"/>
        <xdr:cNvSpPr txBox="1"/>
      </xdr:nvSpPr>
      <xdr:spPr>
        <a:xfrm>
          <a:off x="1752111" y="1662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113094</xdr:rowOff>
    </xdr:from>
    <xdr:to>
      <xdr:col>6</xdr:col>
      <xdr:colOff>38100</xdr:colOff>
      <xdr:row>97</xdr:row>
      <xdr:rowOff>43244</xdr:rowOff>
    </xdr:to>
    <xdr:sp macro="" textlink="">
      <xdr:nvSpPr>
        <xdr:cNvPr id="261" name="楕円 260"/>
        <xdr:cNvSpPr/>
      </xdr:nvSpPr>
      <xdr:spPr>
        <a:xfrm>
          <a:off x="1079500" y="165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34371</xdr:rowOff>
    </xdr:from>
    <xdr:ext cx="534377" cy="259045"/>
    <xdr:sp macro="" textlink="">
      <xdr:nvSpPr>
        <xdr:cNvPr id="262" name="テキスト ボックス 261"/>
        <xdr:cNvSpPr txBox="1"/>
      </xdr:nvSpPr>
      <xdr:spPr>
        <a:xfrm>
          <a:off x="863111" y="166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129093</xdr:rowOff>
    </xdr:from>
    <xdr:to>
      <xdr:col>55</xdr:col>
      <xdr:colOff>0</xdr:colOff>
      <xdr:row>38</xdr:row>
      <xdr:rowOff>129550</xdr:rowOff>
    </xdr:to>
    <xdr:cxnSp macro="">
      <xdr:nvCxnSpPr>
        <xdr:cNvPr id="289" name="直線コネクタ 288"/>
        <xdr:cNvCxnSpPr/>
      </xdr:nvCxnSpPr>
      <xdr:spPr>
        <a:xfrm flipV="1">
          <a:off x="9639300" y="664419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129550</xdr:rowOff>
    </xdr:from>
    <xdr:to>
      <xdr:col>50</xdr:col>
      <xdr:colOff>114300</xdr:colOff>
      <xdr:row>38</xdr:row>
      <xdr:rowOff>131562</xdr:rowOff>
    </xdr:to>
    <xdr:cxnSp macro="">
      <xdr:nvCxnSpPr>
        <xdr:cNvPr id="292" name="直線コネクタ 291"/>
        <xdr:cNvCxnSpPr/>
      </xdr:nvCxnSpPr>
      <xdr:spPr>
        <a:xfrm flipV="1">
          <a:off x="8750300" y="664465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98827</xdr:rowOff>
    </xdr:from>
    <xdr:to>
      <xdr:col>45</xdr:col>
      <xdr:colOff>177800</xdr:colOff>
      <xdr:row>38</xdr:row>
      <xdr:rowOff>131562</xdr:rowOff>
    </xdr:to>
    <xdr:cxnSp macro="">
      <xdr:nvCxnSpPr>
        <xdr:cNvPr id="295" name="直線コネクタ 294"/>
        <xdr:cNvCxnSpPr/>
      </xdr:nvCxnSpPr>
      <xdr:spPr>
        <a:xfrm>
          <a:off x="7861300" y="6613927"/>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70023</xdr:rowOff>
    </xdr:from>
    <xdr:to>
      <xdr:col>41</xdr:col>
      <xdr:colOff>50800</xdr:colOff>
      <xdr:row>38</xdr:row>
      <xdr:rowOff>98827</xdr:rowOff>
    </xdr:to>
    <xdr:cxnSp macro="">
      <xdr:nvCxnSpPr>
        <xdr:cNvPr id="298" name="直線コネクタ 297"/>
        <xdr:cNvCxnSpPr/>
      </xdr:nvCxnSpPr>
      <xdr:spPr>
        <a:xfrm>
          <a:off x="6972300" y="658512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78293</xdr:rowOff>
    </xdr:from>
    <xdr:to>
      <xdr:col>55</xdr:col>
      <xdr:colOff>50800</xdr:colOff>
      <xdr:row>39</xdr:row>
      <xdr:rowOff>8443</xdr:rowOff>
    </xdr:to>
    <xdr:sp macro="" textlink="">
      <xdr:nvSpPr>
        <xdr:cNvPr id="308" name="楕円 307"/>
        <xdr:cNvSpPr/>
      </xdr:nvSpPr>
      <xdr:spPr>
        <a:xfrm>
          <a:off x="104267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164670</xdr:rowOff>
    </xdr:from>
    <xdr:ext cx="378565" cy="259045"/>
    <xdr:sp macro="" textlink="">
      <xdr:nvSpPr>
        <xdr:cNvPr id="309" name="労働費該当値テキスト"/>
        <xdr:cNvSpPr txBox="1"/>
      </xdr:nvSpPr>
      <xdr:spPr>
        <a:xfrm>
          <a:off x="10528300" y="650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78750</xdr:rowOff>
    </xdr:from>
    <xdr:to>
      <xdr:col>50</xdr:col>
      <xdr:colOff>165100</xdr:colOff>
      <xdr:row>39</xdr:row>
      <xdr:rowOff>8900</xdr:rowOff>
    </xdr:to>
    <xdr:sp macro="" textlink="">
      <xdr:nvSpPr>
        <xdr:cNvPr id="310" name="楕円 309"/>
        <xdr:cNvSpPr/>
      </xdr:nvSpPr>
      <xdr:spPr>
        <a:xfrm>
          <a:off x="9588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xdr:rowOff>
    </xdr:from>
    <xdr:ext cx="378565" cy="259045"/>
    <xdr:sp macro="" textlink="">
      <xdr:nvSpPr>
        <xdr:cNvPr id="311" name="テキスト ボックス 310"/>
        <xdr:cNvSpPr txBox="1"/>
      </xdr:nvSpPr>
      <xdr:spPr>
        <a:xfrm>
          <a:off x="9450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80762</xdr:rowOff>
    </xdr:from>
    <xdr:to>
      <xdr:col>46</xdr:col>
      <xdr:colOff>38100</xdr:colOff>
      <xdr:row>39</xdr:row>
      <xdr:rowOff>10912</xdr:rowOff>
    </xdr:to>
    <xdr:sp macro="" textlink="">
      <xdr:nvSpPr>
        <xdr:cNvPr id="312" name="楕円 311"/>
        <xdr:cNvSpPr/>
      </xdr:nvSpPr>
      <xdr:spPr>
        <a:xfrm>
          <a:off x="8699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2039</xdr:rowOff>
    </xdr:from>
    <xdr:ext cx="313932" cy="259045"/>
    <xdr:sp macro="" textlink="">
      <xdr:nvSpPr>
        <xdr:cNvPr id="313" name="テキスト ボックス 312"/>
        <xdr:cNvSpPr txBox="1"/>
      </xdr:nvSpPr>
      <xdr:spPr>
        <a:xfrm>
          <a:off x="8593333" y="6688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48027</xdr:rowOff>
    </xdr:from>
    <xdr:to>
      <xdr:col>41</xdr:col>
      <xdr:colOff>101600</xdr:colOff>
      <xdr:row>38</xdr:row>
      <xdr:rowOff>149627</xdr:rowOff>
    </xdr:to>
    <xdr:sp macro="" textlink="">
      <xdr:nvSpPr>
        <xdr:cNvPr id="314" name="楕円 313"/>
        <xdr:cNvSpPr/>
      </xdr:nvSpPr>
      <xdr:spPr>
        <a:xfrm>
          <a:off x="7810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140754</xdr:rowOff>
    </xdr:from>
    <xdr:ext cx="378565" cy="259045"/>
    <xdr:sp macro="" textlink="">
      <xdr:nvSpPr>
        <xdr:cNvPr id="315" name="テキスト ボックス 314"/>
        <xdr:cNvSpPr txBox="1"/>
      </xdr:nvSpPr>
      <xdr:spPr>
        <a:xfrm>
          <a:off x="7672017" y="6655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19223</xdr:rowOff>
    </xdr:from>
    <xdr:to>
      <xdr:col>36</xdr:col>
      <xdr:colOff>165100</xdr:colOff>
      <xdr:row>38</xdr:row>
      <xdr:rowOff>120823</xdr:rowOff>
    </xdr:to>
    <xdr:sp macro="" textlink="">
      <xdr:nvSpPr>
        <xdr:cNvPr id="316" name="楕円 315"/>
        <xdr:cNvSpPr/>
      </xdr:nvSpPr>
      <xdr:spPr>
        <a:xfrm>
          <a:off x="6921500" y="65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111950</xdr:rowOff>
    </xdr:from>
    <xdr:ext cx="378565" cy="259045"/>
    <xdr:sp macro="" textlink="">
      <xdr:nvSpPr>
        <xdr:cNvPr id="317" name="テキスト ボックス 316"/>
        <xdr:cNvSpPr txBox="1"/>
      </xdr:nvSpPr>
      <xdr:spPr>
        <a:xfrm>
          <a:off x="6783017" y="662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169941</xdr:rowOff>
    </xdr:from>
    <xdr:to>
      <xdr:col>55</xdr:col>
      <xdr:colOff>0</xdr:colOff>
      <xdr:row>57</xdr:row>
      <xdr:rowOff>115828</xdr:rowOff>
    </xdr:to>
    <xdr:cxnSp macro="">
      <xdr:nvCxnSpPr>
        <xdr:cNvPr id="348" name="直線コネクタ 347"/>
        <xdr:cNvCxnSpPr/>
      </xdr:nvCxnSpPr>
      <xdr:spPr>
        <a:xfrm>
          <a:off x="9639300" y="9771141"/>
          <a:ext cx="838200" cy="1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49"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169941</xdr:rowOff>
    </xdr:from>
    <xdr:to>
      <xdr:col>50</xdr:col>
      <xdr:colOff>114300</xdr:colOff>
      <xdr:row>57</xdr:row>
      <xdr:rowOff>104201</xdr:rowOff>
    </xdr:to>
    <xdr:cxnSp macro="">
      <xdr:nvCxnSpPr>
        <xdr:cNvPr id="351" name="直線コネクタ 350"/>
        <xdr:cNvCxnSpPr/>
      </xdr:nvCxnSpPr>
      <xdr:spPr>
        <a:xfrm flipV="1">
          <a:off x="8750300" y="9771141"/>
          <a:ext cx="889000" cy="10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104201</xdr:rowOff>
    </xdr:from>
    <xdr:to>
      <xdr:col>45</xdr:col>
      <xdr:colOff>177800</xdr:colOff>
      <xdr:row>57</xdr:row>
      <xdr:rowOff>156486</xdr:rowOff>
    </xdr:to>
    <xdr:cxnSp macro="">
      <xdr:nvCxnSpPr>
        <xdr:cNvPr id="354" name="直線コネクタ 353"/>
        <xdr:cNvCxnSpPr/>
      </xdr:nvCxnSpPr>
      <xdr:spPr>
        <a:xfrm flipV="1">
          <a:off x="7861300" y="9876851"/>
          <a:ext cx="889000" cy="5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6" name="テキスト ボックス 355"/>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156486</xdr:rowOff>
    </xdr:from>
    <xdr:to>
      <xdr:col>41</xdr:col>
      <xdr:colOff>50800</xdr:colOff>
      <xdr:row>58</xdr:row>
      <xdr:rowOff>9039</xdr:rowOff>
    </xdr:to>
    <xdr:cxnSp macro="">
      <xdr:nvCxnSpPr>
        <xdr:cNvPr id="357" name="直線コネクタ 356"/>
        <xdr:cNvCxnSpPr/>
      </xdr:nvCxnSpPr>
      <xdr:spPr>
        <a:xfrm flipV="1">
          <a:off x="6972300" y="992913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65028</xdr:rowOff>
    </xdr:from>
    <xdr:to>
      <xdr:col>55</xdr:col>
      <xdr:colOff>50800</xdr:colOff>
      <xdr:row>57</xdr:row>
      <xdr:rowOff>166628</xdr:rowOff>
    </xdr:to>
    <xdr:sp macro="" textlink="">
      <xdr:nvSpPr>
        <xdr:cNvPr id="367" name="楕円 366"/>
        <xdr:cNvSpPr/>
      </xdr:nvSpPr>
      <xdr:spPr>
        <a:xfrm>
          <a:off x="10426700" y="98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87905</xdr:rowOff>
    </xdr:from>
    <xdr:ext cx="469744" cy="259045"/>
    <xdr:sp macro="" textlink="">
      <xdr:nvSpPr>
        <xdr:cNvPr id="368" name="農林水産業費該当値テキスト"/>
        <xdr:cNvSpPr txBox="1"/>
      </xdr:nvSpPr>
      <xdr:spPr>
        <a:xfrm>
          <a:off x="10528300" y="968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119141</xdr:rowOff>
    </xdr:from>
    <xdr:to>
      <xdr:col>50</xdr:col>
      <xdr:colOff>165100</xdr:colOff>
      <xdr:row>57</xdr:row>
      <xdr:rowOff>49291</xdr:rowOff>
    </xdr:to>
    <xdr:sp macro="" textlink="">
      <xdr:nvSpPr>
        <xdr:cNvPr id="369" name="楕円 368"/>
        <xdr:cNvSpPr/>
      </xdr:nvSpPr>
      <xdr:spPr>
        <a:xfrm>
          <a:off x="9588500" y="97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65818</xdr:rowOff>
    </xdr:from>
    <xdr:ext cx="534377" cy="259045"/>
    <xdr:sp macro="" textlink="">
      <xdr:nvSpPr>
        <xdr:cNvPr id="370" name="テキスト ボックス 369"/>
        <xdr:cNvSpPr txBox="1"/>
      </xdr:nvSpPr>
      <xdr:spPr>
        <a:xfrm>
          <a:off x="9372111" y="94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53401</xdr:rowOff>
    </xdr:from>
    <xdr:to>
      <xdr:col>46</xdr:col>
      <xdr:colOff>38100</xdr:colOff>
      <xdr:row>57</xdr:row>
      <xdr:rowOff>155001</xdr:rowOff>
    </xdr:to>
    <xdr:sp macro="" textlink="">
      <xdr:nvSpPr>
        <xdr:cNvPr id="371" name="楕円 370"/>
        <xdr:cNvSpPr/>
      </xdr:nvSpPr>
      <xdr:spPr>
        <a:xfrm>
          <a:off x="8699500" y="98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78</xdr:rowOff>
    </xdr:from>
    <xdr:ext cx="534377" cy="259045"/>
    <xdr:sp macro="" textlink="">
      <xdr:nvSpPr>
        <xdr:cNvPr id="372" name="テキスト ボックス 371"/>
        <xdr:cNvSpPr txBox="1"/>
      </xdr:nvSpPr>
      <xdr:spPr>
        <a:xfrm>
          <a:off x="8483111" y="960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105686</xdr:rowOff>
    </xdr:from>
    <xdr:to>
      <xdr:col>41</xdr:col>
      <xdr:colOff>101600</xdr:colOff>
      <xdr:row>58</xdr:row>
      <xdr:rowOff>35836</xdr:rowOff>
    </xdr:to>
    <xdr:sp macro="" textlink="">
      <xdr:nvSpPr>
        <xdr:cNvPr id="373" name="楕円 372"/>
        <xdr:cNvSpPr/>
      </xdr:nvSpPr>
      <xdr:spPr>
        <a:xfrm>
          <a:off x="7810500" y="98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52363</xdr:rowOff>
    </xdr:from>
    <xdr:ext cx="469744" cy="259045"/>
    <xdr:sp macro="" textlink="">
      <xdr:nvSpPr>
        <xdr:cNvPr id="374" name="テキスト ボックス 373"/>
        <xdr:cNvSpPr txBox="1"/>
      </xdr:nvSpPr>
      <xdr:spPr>
        <a:xfrm>
          <a:off x="7626428" y="965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129689</xdr:rowOff>
    </xdr:from>
    <xdr:to>
      <xdr:col>36</xdr:col>
      <xdr:colOff>165100</xdr:colOff>
      <xdr:row>58</xdr:row>
      <xdr:rowOff>59839</xdr:rowOff>
    </xdr:to>
    <xdr:sp macro="" textlink="">
      <xdr:nvSpPr>
        <xdr:cNvPr id="375" name="楕円 374"/>
        <xdr:cNvSpPr/>
      </xdr:nvSpPr>
      <xdr:spPr>
        <a:xfrm>
          <a:off x="6921500" y="990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50966</xdr:rowOff>
    </xdr:from>
    <xdr:ext cx="469744" cy="259045"/>
    <xdr:sp macro="" textlink="">
      <xdr:nvSpPr>
        <xdr:cNvPr id="376" name="テキスト ボックス 375"/>
        <xdr:cNvSpPr txBox="1"/>
      </xdr:nvSpPr>
      <xdr:spPr>
        <a:xfrm>
          <a:off x="6737428" y="999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43368</xdr:rowOff>
    </xdr:from>
    <xdr:to>
      <xdr:col>55</xdr:col>
      <xdr:colOff>0</xdr:colOff>
      <xdr:row>75</xdr:row>
      <xdr:rowOff>8027</xdr:rowOff>
    </xdr:to>
    <xdr:cxnSp macro="">
      <xdr:nvCxnSpPr>
        <xdr:cNvPr id="403" name="直線コネクタ 402"/>
        <xdr:cNvCxnSpPr/>
      </xdr:nvCxnSpPr>
      <xdr:spPr>
        <a:xfrm>
          <a:off x="9639300" y="12730668"/>
          <a:ext cx="838200" cy="13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4" name="商工費平均値テキスト"/>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57313</xdr:rowOff>
    </xdr:from>
    <xdr:to>
      <xdr:col>50</xdr:col>
      <xdr:colOff>114300</xdr:colOff>
      <xdr:row>74</xdr:row>
      <xdr:rowOff>43368</xdr:rowOff>
    </xdr:to>
    <xdr:cxnSp macro="">
      <xdr:nvCxnSpPr>
        <xdr:cNvPr id="406" name="直線コネクタ 405"/>
        <xdr:cNvCxnSpPr/>
      </xdr:nvCxnSpPr>
      <xdr:spPr>
        <a:xfrm>
          <a:off x="8750300" y="12401713"/>
          <a:ext cx="889000" cy="3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08" name="テキスト ボックス 407"/>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57313</xdr:rowOff>
    </xdr:from>
    <xdr:to>
      <xdr:col>45</xdr:col>
      <xdr:colOff>177800</xdr:colOff>
      <xdr:row>74</xdr:row>
      <xdr:rowOff>164206</xdr:rowOff>
    </xdr:to>
    <xdr:cxnSp macro="">
      <xdr:nvCxnSpPr>
        <xdr:cNvPr id="409" name="直線コネクタ 408"/>
        <xdr:cNvCxnSpPr/>
      </xdr:nvCxnSpPr>
      <xdr:spPr>
        <a:xfrm flipV="1">
          <a:off x="7861300" y="12401713"/>
          <a:ext cx="889000" cy="44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105913</xdr:rowOff>
    </xdr:from>
    <xdr:to>
      <xdr:col>41</xdr:col>
      <xdr:colOff>50800</xdr:colOff>
      <xdr:row>74</xdr:row>
      <xdr:rowOff>164206</xdr:rowOff>
    </xdr:to>
    <xdr:cxnSp macro="">
      <xdr:nvCxnSpPr>
        <xdr:cNvPr id="412" name="直線コネクタ 411"/>
        <xdr:cNvCxnSpPr/>
      </xdr:nvCxnSpPr>
      <xdr:spPr>
        <a:xfrm>
          <a:off x="6972300" y="12793213"/>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6" name="テキスト ボックス 415"/>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128677</xdr:rowOff>
    </xdr:from>
    <xdr:to>
      <xdr:col>55</xdr:col>
      <xdr:colOff>50800</xdr:colOff>
      <xdr:row>75</xdr:row>
      <xdr:rowOff>58827</xdr:rowOff>
    </xdr:to>
    <xdr:sp macro="" textlink="">
      <xdr:nvSpPr>
        <xdr:cNvPr id="422" name="楕円 421"/>
        <xdr:cNvSpPr/>
      </xdr:nvSpPr>
      <xdr:spPr>
        <a:xfrm>
          <a:off x="10426700" y="128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151554</xdr:rowOff>
    </xdr:from>
    <xdr:ext cx="534377" cy="259045"/>
    <xdr:sp macro="" textlink="">
      <xdr:nvSpPr>
        <xdr:cNvPr id="423" name="商工費該当値テキスト"/>
        <xdr:cNvSpPr txBox="1"/>
      </xdr:nvSpPr>
      <xdr:spPr>
        <a:xfrm>
          <a:off x="10528300" y="126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164018</xdr:rowOff>
    </xdr:from>
    <xdr:to>
      <xdr:col>50</xdr:col>
      <xdr:colOff>165100</xdr:colOff>
      <xdr:row>74</xdr:row>
      <xdr:rowOff>94168</xdr:rowOff>
    </xdr:to>
    <xdr:sp macro="" textlink="">
      <xdr:nvSpPr>
        <xdr:cNvPr id="424" name="楕円 423"/>
        <xdr:cNvSpPr/>
      </xdr:nvSpPr>
      <xdr:spPr>
        <a:xfrm>
          <a:off x="9588500" y="126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110695</xdr:rowOff>
    </xdr:from>
    <xdr:ext cx="534377" cy="259045"/>
    <xdr:sp macro="" textlink="">
      <xdr:nvSpPr>
        <xdr:cNvPr id="425" name="テキスト ボックス 424"/>
        <xdr:cNvSpPr txBox="1"/>
      </xdr:nvSpPr>
      <xdr:spPr>
        <a:xfrm>
          <a:off x="9372111" y="124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6513</xdr:rowOff>
    </xdr:from>
    <xdr:to>
      <xdr:col>46</xdr:col>
      <xdr:colOff>38100</xdr:colOff>
      <xdr:row>72</xdr:row>
      <xdr:rowOff>108113</xdr:rowOff>
    </xdr:to>
    <xdr:sp macro="" textlink="">
      <xdr:nvSpPr>
        <xdr:cNvPr id="426" name="楕円 425"/>
        <xdr:cNvSpPr/>
      </xdr:nvSpPr>
      <xdr:spPr>
        <a:xfrm>
          <a:off x="8699500" y="123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124640</xdr:rowOff>
    </xdr:from>
    <xdr:ext cx="534377" cy="259045"/>
    <xdr:sp macro="" textlink="">
      <xdr:nvSpPr>
        <xdr:cNvPr id="427" name="テキスト ボックス 426"/>
        <xdr:cNvSpPr txBox="1"/>
      </xdr:nvSpPr>
      <xdr:spPr>
        <a:xfrm>
          <a:off x="8483111" y="121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113406</xdr:rowOff>
    </xdr:from>
    <xdr:to>
      <xdr:col>41</xdr:col>
      <xdr:colOff>101600</xdr:colOff>
      <xdr:row>75</xdr:row>
      <xdr:rowOff>43556</xdr:rowOff>
    </xdr:to>
    <xdr:sp macro="" textlink="">
      <xdr:nvSpPr>
        <xdr:cNvPr id="428" name="楕円 427"/>
        <xdr:cNvSpPr/>
      </xdr:nvSpPr>
      <xdr:spPr>
        <a:xfrm>
          <a:off x="7810500" y="128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60083</xdr:rowOff>
    </xdr:from>
    <xdr:ext cx="534377" cy="259045"/>
    <xdr:sp macro="" textlink="">
      <xdr:nvSpPr>
        <xdr:cNvPr id="429" name="テキスト ボックス 428"/>
        <xdr:cNvSpPr txBox="1"/>
      </xdr:nvSpPr>
      <xdr:spPr>
        <a:xfrm>
          <a:off x="7594111" y="125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55113</xdr:rowOff>
    </xdr:from>
    <xdr:to>
      <xdr:col>36</xdr:col>
      <xdr:colOff>165100</xdr:colOff>
      <xdr:row>74</xdr:row>
      <xdr:rowOff>156713</xdr:rowOff>
    </xdr:to>
    <xdr:sp macro="" textlink="">
      <xdr:nvSpPr>
        <xdr:cNvPr id="430" name="楕円 429"/>
        <xdr:cNvSpPr/>
      </xdr:nvSpPr>
      <xdr:spPr>
        <a:xfrm>
          <a:off x="6921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1790</xdr:rowOff>
    </xdr:from>
    <xdr:ext cx="534377" cy="259045"/>
    <xdr:sp macro="" textlink="">
      <xdr:nvSpPr>
        <xdr:cNvPr id="431" name="テキスト ボックス 430"/>
        <xdr:cNvSpPr txBox="1"/>
      </xdr:nvSpPr>
      <xdr:spPr>
        <a:xfrm>
          <a:off x="6705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162957</xdr:rowOff>
    </xdr:from>
    <xdr:to>
      <xdr:col>55</xdr:col>
      <xdr:colOff>0</xdr:colOff>
      <xdr:row>98</xdr:row>
      <xdr:rowOff>29780</xdr:rowOff>
    </xdr:to>
    <xdr:cxnSp macro="">
      <xdr:nvCxnSpPr>
        <xdr:cNvPr id="458" name="直線コネクタ 457"/>
        <xdr:cNvCxnSpPr/>
      </xdr:nvCxnSpPr>
      <xdr:spPr>
        <a:xfrm>
          <a:off x="9639300" y="16793607"/>
          <a:ext cx="838200" cy="3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162957</xdr:rowOff>
    </xdr:from>
    <xdr:to>
      <xdr:col>50</xdr:col>
      <xdr:colOff>114300</xdr:colOff>
      <xdr:row>98</xdr:row>
      <xdr:rowOff>8657</xdr:rowOff>
    </xdr:to>
    <xdr:cxnSp macro="">
      <xdr:nvCxnSpPr>
        <xdr:cNvPr id="461" name="直線コネクタ 460"/>
        <xdr:cNvCxnSpPr/>
      </xdr:nvCxnSpPr>
      <xdr:spPr>
        <a:xfrm flipV="1">
          <a:off x="8750300" y="16793607"/>
          <a:ext cx="889000" cy="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8657</xdr:rowOff>
    </xdr:from>
    <xdr:to>
      <xdr:col>45</xdr:col>
      <xdr:colOff>177800</xdr:colOff>
      <xdr:row>98</xdr:row>
      <xdr:rowOff>11306</xdr:rowOff>
    </xdr:to>
    <xdr:cxnSp macro="">
      <xdr:nvCxnSpPr>
        <xdr:cNvPr id="464" name="直線コネクタ 463"/>
        <xdr:cNvCxnSpPr/>
      </xdr:nvCxnSpPr>
      <xdr:spPr>
        <a:xfrm flipV="1">
          <a:off x="7861300" y="16810757"/>
          <a:ext cx="8890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146611</xdr:rowOff>
    </xdr:from>
    <xdr:to>
      <xdr:col>41</xdr:col>
      <xdr:colOff>50800</xdr:colOff>
      <xdr:row>98</xdr:row>
      <xdr:rowOff>11306</xdr:rowOff>
    </xdr:to>
    <xdr:cxnSp macro="">
      <xdr:nvCxnSpPr>
        <xdr:cNvPr id="467" name="直線コネクタ 466"/>
        <xdr:cNvCxnSpPr/>
      </xdr:nvCxnSpPr>
      <xdr:spPr>
        <a:xfrm>
          <a:off x="6972300" y="16777261"/>
          <a:ext cx="8890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1" name="テキスト ボックス 470"/>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150430</xdr:rowOff>
    </xdr:from>
    <xdr:to>
      <xdr:col>55</xdr:col>
      <xdr:colOff>50800</xdr:colOff>
      <xdr:row>98</xdr:row>
      <xdr:rowOff>80580</xdr:rowOff>
    </xdr:to>
    <xdr:sp macro="" textlink="">
      <xdr:nvSpPr>
        <xdr:cNvPr id="477" name="楕円 476"/>
        <xdr:cNvSpPr/>
      </xdr:nvSpPr>
      <xdr:spPr>
        <a:xfrm>
          <a:off x="10426700" y="1678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109807</xdr:rowOff>
    </xdr:from>
    <xdr:ext cx="534377" cy="259045"/>
    <xdr:sp macro="" textlink="">
      <xdr:nvSpPr>
        <xdr:cNvPr id="478" name="土木費該当値テキスト"/>
        <xdr:cNvSpPr txBox="1"/>
      </xdr:nvSpPr>
      <xdr:spPr>
        <a:xfrm>
          <a:off x="10528300" y="165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112157</xdr:rowOff>
    </xdr:from>
    <xdr:to>
      <xdr:col>50</xdr:col>
      <xdr:colOff>165100</xdr:colOff>
      <xdr:row>98</xdr:row>
      <xdr:rowOff>42307</xdr:rowOff>
    </xdr:to>
    <xdr:sp macro="" textlink="">
      <xdr:nvSpPr>
        <xdr:cNvPr id="479" name="楕円 478"/>
        <xdr:cNvSpPr/>
      </xdr:nvSpPr>
      <xdr:spPr>
        <a:xfrm>
          <a:off x="9588500" y="167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58834</xdr:rowOff>
    </xdr:from>
    <xdr:ext cx="534377" cy="259045"/>
    <xdr:sp macro="" textlink="">
      <xdr:nvSpPr>
        <xdr:cNvPr id="480" name="テキスト ボックス 479"/>
        <xdr:cNvSpPr txBox="1"/>
      </xdr:nvSpPr>
      <xdr:spPr>
        <a:xfrm>
          <a:off x="9372111" y="165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129307</xdr:rowOff>
    </xdr:from>
    <xdr:to>
      <xdr:col>46</xdr:col>
      <xdr:colOff>38100</xdr:colOff>
      <xdr:row>98</xdr:row>
      <xdr:rowOff>59457</xdr:rowOff>
    </xdr:to>
    <xdr:sp macro="" textlink="">
      <xdr:nvSpPr>
        <xdr:cNvPr id="481" name="楕円 480"/>
        <xdr:cNvSpPr/>
      </xdr:nvSpPr>
      <xdr:spPr>
        <a:xfrm>
          <a:off x="8699500" y="167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50584</xdr:rowOff>
    </xdr:from>
    <xdr:ext cx="534377" cy="259045"/>
    <xdr:sp macro="" textlink="">
      <xdr:nvSpPr>
        <xdr:cNvPr id="482" name="テキスト ボックス 481"/>
        <xdr:cNvSpPr txBox="1"/>
      </xdr:nvSpPr>
      <xdr:spPr>
        <a:xfrm>
          <a:off x="8483111" y="168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131956</xdr:rowOff>
    </xdr:from>
    <xdr:to>
      <xdr:col>41</xdr:col>
      <xdr:colOff>101600</xdr:colOff>
      <xdr:row>98</xdr:row>
      <xdr:rowOff>62106</xdr:rowOff>
    </xdr:to>
    <xdr:sp macro="" textlink="">
      <xdr:nvSpPr>
        <xdr:cNvPr id="483" name="楕円 482"/>
        <xdr:cNvSpPr/>
      </xdr:nvSpPr>
      <xdr:spPr>
        <a:xfrm>
          <a:off x="7810500" y="167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78633</xdr:rowOff>
    </xdr:from>
    <xdr:ext cx="534377" cy="259045"/>
    <xdr:sp macro="" textlink="">
      <xdr:nvSpPr>
        <xdr:cNvPr id="484" name="テキスト ボックス 483"/>
        <xdr:cNvSpPr txBox="1"/>
      </xdr:nvSpPr>
      <xdr:spPr>
        <a:xfrm>
          <a:off x="7594111" y="165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95811</xdr:rowOff>
    </xdr:from>
    <xdr:to>
      <xdr:col>36</xdr:col>
      <xdr:colOff>165100</xdr:colOff>
      <xdr:row>98</xdr:row>
      <xdr:rowOff>25961</xdr:rowOff>
    </xdr:to>
    <xdr:sp macro="" textlink="">
      <xdr:nvSpPr>
        <xdr:cNvPr id="485" name="楕円 484"/>
        <xdr:cNvSpPr/>
      </xdr:nvSpPr>
      <xdr:spPr>
        <a:xfrm>
          <a:off x="6921500" y="167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42488</xdr:rowOff>
    </xdr:from>
    <xdr:ext cx="534377" cy="259045"/>
    <xdr:sp macro="" textlink="">
      <xdr:nvSpPr>
        <xdr:cNvPr id="486" name="テキスト ボックス 485"/>
        <xdr:cNvSpPr txBox="1"/>
      </xdr:nvSpPr>
      <xdr:spPr>
        <a:xfrm>
          <a:off x="6705111" y="1650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9322</xdr:rowOff>
    </xdr:from>
    <xdr:to>
      <xdr:col>85</xdr:col>
      <xdr:colOff>127000</xdr:colOff>
      <xdr:row>37</xdr:row>
      <xdr:rowOff>60452</xdr:rowOff>
    </xdr:to>
    <xdr:cxnSp macro="">
      <xdr:nvCxnSpPr>
        <xdr:cNvPr id="516" name="直線コネクタ 515"/>
        <xdr:cNvCxnSpPr/>
      </xdr:nvCxnSpPr>
      <xdr:spPr>
        <a:xfrm>
          <a:off x="15481300" y="6352972"/>
          <a:ext cx="8382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36525</xdr:rowOff>
    </xdr:from>
    <xdr:to>
      <xdr:col>81</xdr:col>
      <xdr:colOff>50800</xdr:colOff>
      <xdr:row>37</xdr:row>
      <xdr:rowOff>9322</xdr:rowOff>
    </xdr:to>
    <xdr:cxnSp macro="">
      <xdr:nvCxnSpPr>
        <xdr:cNvPr id="519" name="直線コネクタ 518"/>
        <xdr:cNvCxnSpPr/>
      </xdr:nvCxnSpPr>
      <xdr:spPr>
        <a:xfrm>
          <a:off x="14592300" y="6037275"/>
          <a:ext cx="8890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1" name="テキスト ボックス 520"/>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36525</xdr:rowOff>
    </xdr:from>
    <xdr:to>
      <xdr:col>76</xdr:col>
      <xdr:colOff>114300</xdr:colOff>
      <xdr:row>36</xdr:row>
      <xdr:rowOff>55347</xdr:rowOff>
    </xdr:to>
    <xdr:cxnSp macro="">
      <xdr:nvCxnSpPr>
        <xdr:cNvPr id="522" name="直線コネクタ 521"/>
        <xdr:cNvCxnSpPr/>
      </xdr:nvCxnSpPr>
      <xdr:spPr>
        <a:xfrm flipV="1">
          <a:off x="13703300" y="6037275"/>
          <a:ext cx="889000" cy="19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4" name="テキスト ボックス 523"/>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55347</xdr:rowOff>
    </xdr:from>
    <xdr:to>
      <xdr:col>71</xdr:col>
      <xdr:colOff>177800</xdr:colOff>
      <xdr:row>37</xdr:row>
      <xdr:rowOff>152730</xdr:rowOff>
    </xdr:to>
    <xdr:cxnSp macro="">
      <xdr:nvCxnSpPr>
        <xdr:cNvPr id="525" name="直線コネクタ 524"/>
        <xdr:cNvCxnSpPr/>
      </xdr:nvCxnSpPr>
      <xdr:spPr>
        <a:xfrm flipV="1">
          <a:off x="12814300" y="6227547"/>
          <a:ext cx="8890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9652</xdr:rowOff>
    </xdr:from>
    <xdr:to>
      <xdr:col>85</xdr:col>
      <xdr:colOff>177800</xdr:colOff>
      <xdr:row>37</xdr:row>
      <xdr:rowOff>111252</xdr:rowOff>
    </xdr:to>
    <xdr:sp macro="" textlink="">
      <xdr:nvSpPr>
        <xdr:cNvPr id="535" name="楕円 534"/>
        <xdr:cNvSpPr/>
      </xdr:nvSpPr>
      <xdr:spPr>
        <a:xfrm>
          <a:off x="162687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159529</xdr:rowOff>
    </xdr:from>
    <xdr:ext cx="534377" cy="259045"/>
    <xdr:sp macro="" textlink="">
      <xdr:nvSpPr>
        <xdr:cNvPr id="536" name="消防費該当値テキスト"/>
        <xdr:cNvSpPr txBox="1"/>
      </xdr:nvSpPr>
      <xdr:spPr>
        <a:xfrm>
          <a:off x="16370300" y="63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129972</xdr:rowOff>
    </xdr:from>
    <xdr:to>
      <xdr:col>81</xdr:col>
      <xdr:colOff>101600</xdr:colOff>
      <xdr:row>37</xdr:row>
      <xdr:rowOff>60122</xdr:rowOff>
    </xdr:to>
    <xdr:sp macro="" textlink="">
      <xdr:nvSpPr>
        <xdr:cNvPr id="537" name="楕円 536"/>
        <xdr:cNvSpPr/>
      </xdr:nvSpPr>
      <xdr:spPr>
        <a:xfrm>
          <a:off x="15430500" y="63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76649</xdr:rowOff>
    </xdr:from>
    <xdr:ext cx="534377" cy="259045"/>
    <xdr:sp macro="" textlink="">
      <xdr:nvSpPr>
        <xdr:cNvPr id="538" name="テキスト ボックス 537"/>
        <xdr:cNvSpPr txBox="1"/>
      </xdr:nvSpPr>
      <xdr:spPr>
        <a:xfrm>
          <a:off x="15214111" y="60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157175</xdr:rowOff>
    </xdr:from>
    <xdr:to>
      <xdr:col>76</xdr:col>
      <xdr:colOff>165100</xdr:colOff>
      <xdr:row>35</xdr:row>
      <xdr:rowOff>87325</xdr:rowOff>
    </xdr:to>
    <xdr:sp macro="" textlink="">
      <xdr:nvSpPr>
        <xdr:cNvPr id="539" name="楕円 538"/>
        <xdr:cNvSpPr/>
      </xdr:nvSpPr>
      <xdr:spPr>
        <a:xfrm>
          <a:off x="14541500" y="59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103852</xdr:rowOff>
    </xdr:from>
    <xdr:ext cx="534377" cy="259045"/>
    <xdr:sp macro="" textlink="">
      <xdr:nvSpPr>
        <xdr:cNvPr id="540" name="テキスト ボックス 539"/>
        <xdr:cNvSpPr txBox="1"/>
      </xdr:nvSpPr>
      <xdr:spPr>
        <a:xfrm>
          <a:off x="14325111" y="57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4547</xdr:rowOff>
    </xdr:from>
    <xdr:to>
      <xdr:col>72</xdr:col>
      <xdr:colOff>38100</xdr:colOff>
      <xdr:row>36</xdr:row>
      <xdr:rowOff>106147</xdr:rowOff>
    </xdr:to>
    <xdr:sp macro="" textlink="">
      <xdr:nvSpPr>
        <xdr:cNvPr id="541" name="楕円 540"/>
        <xdr:cNvSpPr/>
      </xdr:nvSpPr>
      <xdr:spPr>
        <a:xfrm>
          <a:off x="13652500" y="61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122674</xdr:rowOff>
    </xdr:from>
    <xdr:ext cx="534377" cy="259045"/>
    <xdr:sp macro="" textlink="">
      <xdr:nvSpPr>
        <xdr:cNvPr id="542" name="テキスト ボックス 541"/>
        <xdr:cNvSpPr txBox="1"/>
      </xdr:nvSpPr>
      <xdr:spPr>
        <a:xfrm>
          <a:off x="13436111" y="59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101930</xdr:rowOff>
    </xdr:from>
    <xdr:to>
      <xdr:col>67</xdr:col>
      <xdr:colOff>101600</xdr:colOff>
      <xdr:row>38</xdr:row>
      <xdr:rowOff>32080</xdr:rowOff>
    </xdr:to>
    <xdr:sp macro="" textlink="">
      <xdr:nvSpPr>
        <xdr:cNvPr id="543" name="楕円 542"/>
        <xdr:cNvSpPr/>
      </xdr:nvSpPr>
      <xdr:spPr>
        <a:xfrm>
          <a:off x="12763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23207</xdr:rowOff>
    </xdr:from>
    <xdr:ext cx="534377" cy="259045"/>
    <xdr:sp macro="" textlink="">
      <xdr:nvSpPr>
        <xdr:cNvPr id="544" name="テキスト ボックス 543"/>
        <xdr:cNvSpPr txBox="1"/>
      </xdr:nvSpPr>
      <xdr:spPr>
        <a:xfrm>
          <a:off x="12547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32814</xdr:rowOff>
    </xdr:from>
    <xdr:to>
      <xdr:col>85</xdr:col>
      <xdr:colOff>127000</xdr:colOff>
      <xdr:row>54</xdr:row>
      <xdr:rowOff>82452</xdr:rowOff>
    </xdr:to>
    <xdr:cxnSp macro="">
      <xdr:nvCxnSpPr>
        <xdr:cNvPr id="576" name="直線コネクタ 575"/>
        <xdr:cNvCxnSpPr/>
      </xdr:nvCxnSpPr>
      <xdr:spPr>
        <a:xfrm flipV="1">
          <a:off x="15481300" y="9291114"/>
          <a:ext cx="8382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82452</xdr:rowOff>
    </xdr:from>
    <xdr:to>
      <xdr:col>81</xdr:col>
      <xdr:colOff>50800</xdr:colOff>
      <xdr:row>55</xdr:row>
      <xdr:rowOff>58220</xdr:rowOff>
    </xdr:to>
    <xdr:cxnSp macro="">
      <xdr:nvCxnSpPr>
        <xdr:cNvPr id="579" name="直線コネクタ 578"/>
        <xdr:cNvCxnSpPr/>
      </xdr:nvCxnSpPr>
      <xdr:spPr>
        <a:xfrm flipV="1">
          <a:off x="14592300" y="9340752"/>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153024</xdr:rowOff>
    </xdr:from>
    <xdr:to>
      <xdr:col>76</xdr:col>
      <xdr:colOff>114300</xdr:colOff>
      <xdr:row>55</xdr:row>
      <xdr:rowOff>58220</xdr:rowOff>
    </xdr:to>
    <xdr:cxnSp macro="">
      <xdr:nvCxnSpPr>
        <xdr:cNvPr id="582" name="直線コネクタ 581"/>
        <xdr:cNvCxnSpPr/>
      </xdr:nvCxnSpPr>
      <xdr:spPr>
        <a:xfrm>
          <a:off x="13703300" y="9068424"/>
          <a:ext cx="889000" cy="4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130458</xdr:rowOff>
    </xdr:from>
    <xdr:to>
      <xdr:col>71</xdr:col>
      <xdr:colOff>177800</xdr:colOff>
      <xdr:row>52</xdr:row>
      <xdr:rowOff>153024</xdr:rowOff>
    </xdr:to>
    <xdr:cxnSp macro="">
      <xdr:nvCxnSpPr>
        <xdr:cNvPr id="585" name="直線コネクタ 584"/>
        <xdr:cNvCxnSpPr/>
      </xdr:nvCxnSpPr>
      <xdr:spPr>
        <a:xfrm>
          <a:off x="12814300" y="8702958"/>
          <a:ext cx="889000" cy="3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7" name="テキスト ボックス 586"/>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151713</xdr:rowOff>
    </xdr:from>
    <xdr:ext cx="534377" cy="259045"/>
    <xdr:sp macro="" textlink="">
      <xdr:nvSpPr>
        <xdr:cNvPr id="589" name="テキスト ボックス 588"/>
        <xdr:cNvSpPr txBox="1"/>
      </xdr:nvSpPr>
      <xdr:spPr>
        <a:xfrm>
          <a:off x="12547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153464</xdr:rowOff>
    </xdr:from>
    <xdr:to>
      <xdr:col>85</xdr:col>
      <xdr:colOff>177800</xdr:colOff>
      <xdr:row>54</xdr:row>
      <xdr:rowOff>83614</xdr:rowOff>
    </xdr:to>
    <xdr:sp macro="" textlink="">
      <xdr:nvSpPr>
        <xdr:cNvPr id="595" name="楕円 594"/>
        <xdr:cNvSpPr/>
      </xdr:nvSpPr>
      <xdr:spPr>
        <a:xfrm>
          <a:off x="16268700" y="92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4891</xdr:rowOff>
    </xdr:from>
    <xdr:ext cx="534377" cy="259045"/>
    <xdr:sp macro="" textlink="">
      <xdr:nvSpPr>
        <xdr:cNvPr id="596" name="教育費該当値テキスト"/>
        <xdr:cNvSpPr txBox="1"/>
      </xdr:nvSpPr>
      <xdr:spPr>
        <a:xfrm>
          <a:off x="16370300" y="9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31652</xdr:rowOff>
    </xdr:from>
    <xdr:to>
      <xdr:col>81</xdr:col>
      <xdr:colOff>101600</xdr:colOff>
      <xdr:row>54</xdr:row>
      <xdr:rowOff>133252</xdr:rowOff>
    </xdr:to>
    <xdr:sp macro="" textlink="">
      <xdr:nvSpPr>
        <xdr:cNvPr id="597" name="楕円 596"/>
        <xdr:cNvSpPr/>
      </xdr:nvSpPr>
      <xdr:spPr>
        <a:xfrm>
          <a:off x="15430500" y="92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149779</xdr:rowOff>
    </xdr:from>
    <xdr:ext cx="534377" cy="259045"/>
    <xdr:sp macro="" textlink="">
      <xdr:nvSpPr>
        <xdr:cNvPr id="598" name="テキスト ボックス 597"/>
        <xdr:cNvSpPr txBox="1"/>
      </xdr:nvSpPr>
      <xdr:spPr>
        <a:xfrm>
          <a:off x="15214111" y="90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7420</xdr:rowOff>
    </xdr:from>
    <xdr:to>
      <xdr:col>76</xdr:col>
      <xdr:colOff>165100</xdr:colOff>
      <xdr:row>55</xdr:row>
      <xdr:rowOff>109020</xdr:rowOff>
    </xdr:to>
    <xdr:sp macro="" textlink="">
      <xdr:nvSpPr>
        <xdr:cNvPr id="599" name="楕円 598"/>
        <xdr:cNvSpPr/>
      </xdr:nvSpPr>
      <xdr:spPr>
        <a:xfrm>
          <a:off x="14541500" y="94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125547</xdr:rowOff>
    </xdr:from>
    <xdr:ext cx="534377" cy="259045"/>
    <xdr:sp macro="" textlink="">
      <xdr:nvSpPr>
        <xdr:cNvPr id="600" name="テキスト ボックス 599"/>
        <xdr:cNvSpPr txBox="1"/>
      </xdr:nvSpPr>
      <xdr:spPr>
        <a:xfrm>
          <a:off x="14325111" y="92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102224</xdr:rowOff>
    </xdr:from>
    <xdr:to>
      <xdr:col>72</xdr:col>
      <xdr:colOff>38100</xdr:colOff>
      <xdr:row>53</xdr:row>
      <xdr:rowOff>32374</xdr:rowOff>
    </xdr:to>
    <xdr:sp macro="" textlink="">
      <xdr:nvSpPr>
        <xdr:cNvPr id="601" name="楕円 600"/>
        <xdr:cNvSpPr/>
      </xdr:nvSpPr>
      <xdr:spPr>
        <a:xfrm>
          <a:off x="13652500" y="90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48901</xdr:rowOff>
    </xdr:from>
    <xdr:ext cx="534377" cy="259045"/>
    <xdr:sp macro="" textlink="">
      <xdr:nvSpPr>
        <xdr:cNvPr id="602" name="テキスト ボックス 601"/>
        <xdr:cNvSpPr txBox="1"/>
      </xdr:nvSpPr>
      <xdr:spPr>
        <a:xfrm>
          <a:off x="13436111" y="87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79658</xdr:rowOff>
    </xdr:from>
    <xdr:to>
      <xdr:col>67</xdr:col>
      <xdr:colOff>101600</xdr:colOff>
      <xdr:row>51</xdr:row>
      <xdr:rowOff>9808</xdr:rowOff>
    </xdr:to>
    <xdr:sp macro="" textlink="">
      <xdr:nvSpPr>
        <xdr:cNvPr id="603" name="楕円 602"/>
        <xdr:cNvSpPr/>
      </xdr:nvSpPr>
      <xdr:spPr>
        <a:xfrm>
          <a:off x="12763500" y="86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26335</xdr:rowOff>
    </xdr:from>
    <xdr:ext cx="534377" cy="259045"/>
    <xdr:sp macro="" textlink="">
      <xdr:nvSpPr>
        <xdr:cNvPr id="604" name="テキスト ボックス 603"/>
        <xdr:cNvSpPr txBox="1"/>
      </xdr:nvSpPr>
      <xdr:spPr>
        <a:xfrm>
          <a:off x="12547111" y="84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95923</xdr:rowOff>
    </xdr:from>
    <xdr:to>
      <xdr:col>85</xdr:col>
      <xdr:colOff>127000</xdr:colOff>
      <xdr:row>79</xdr:row>
      <xdr:rowOff>97882</xdr:rowOff>
    </xdr:to>
    <xdr:cxnSp macro="">
      <xdr:nvCxnSpPr>
        <xdr:cNvPr id="635" name="直線コネクタ 634"/>
        <xdr:cNvCxnSpPr/>
      </xdr:nvCxnSpPr>
      <xdr:spPr>
        <a:xfrm flipV="1">
          <a:off x="15481300" y="1364047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97882</xdr:rowOff>
    </xdr:from>
    <xdr:to>
      <xdr:col>81</xdr:col>
      <xdr:colOff>50800</xdr:colOff>
      <xdr:row>79</xdr:row>
      <xdr:rowOff>98062</xdr:rowOff>
    </xdr:to>
    <xdr:cxnSp macro="">
      <xdr:nvCxnSpPr>
        <xdr:cNvPr id="638" name="直線コネクタ 637"/>
        <xdr:cNvCxnSpPr/>
      </xdr:nvCxnSpPr>
      <xdr:spPr>
        <a:xfrm flipV="1">
          <a:off x="14592300" y="13642432"/>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95172</xdr:rowOff>
    </xdr:from>
    <xdr:to>
      <xdr:col>76</xdr:col>
      <xdr:colOff>114300</xdr:colOff>
      <xdr:row>79</xdr:row>
      <xdr:rowOff>98062</xdr:rowOff>
    </xdr:to>
    <xdr:cxnSp macro="">
      <xdr:nvCxnSpPr>
        <xdr:cNvPr id="641" name="直線コネクタ 640"/>
        <xdr:cNvCxnSpPr/>
      </xdr:nvCxnSpPr>
      <xdr:spPr>
        <a:xfrm>
          <a:off x="13703300" y="13639722"/>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92036</xdr:rowOff>
    </xdr:from>
    <xdr:to>
      <xdr:col>71</xdr:col>
      <xdr:colOff>177800</xdr:colOff>
      <xdr:row>79</xdr:row>
      <xdr:rowOff>95172</xdr:rowOff>
    </xdr:to>
    <xdr:cxnSp macro="">
      <xdr:nvCxnSpPr>
        <xdr:cNvPr id="644" name="直線コネクタ 643"/>
        <xdr:cNvCxnSpPr/>
      </xdr:nvCxnSpPr>
      <xdr:spPr>
        <a:xfrm>
          <a:off x="12814300" y="13636586"/>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45123</xdr:rowOff>
    </xdr:from>
    <xdr:to>
      <xdr:col>85</xdr:col>
      <xdr:colOff>177800</xdr:colOff>
      <xdr:row>79</xdr:row>
      <xdr:rowOff>146723</xdr:rowOff>
    </xdr:to>
    <xdr:sp macro="" textlink="">
      <xdr:nvSpPr>
        <xdr:cNvPr id="654" name="楕円 653"/>
        <xdr:cNvSpPr/>
      </xdr:nvSpPr>
      <xdr:spPr>
        <a:xfrm>
          <a:off x="16268700" y="135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5" name="災害復旧費該当値テキスト"/>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47082</xdr:rowOff>
    </xdr:from>
    <xdr:to>
      <xdr:col>81</xdr:col>
      <xdr:colOff>101600</xdr:colOff>
      <xdr:row>79</xdr:row>
      <xdr:rowOff>148682</xdr:rowOff>
    </xdr:to>
    <xdr:sp macro="" textlink="">
      <xdr:nvSpPr>
        <xdr:cNvPr id="656" name="楕円 655"/>
        <xdr:cNvSpPr/>
      </xdr:nvSpPr>
      <xdr:spPr>
        <a:xfrm>
          <a:off x="15430500" y="135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139809</xdr:rowOff>
    </xdr:from>
    <xdr:ext cx="313932" cy="259045"/>
    <xdr:sp macro="" textlink="">
      <xdr:nvSpPr>
        <xdr:cNvPr id="657" name="テキスト ボックス 656"/>
        <xdr:cNvSpPr txBox="1"/>
      </xdr:nvSpPr>
      <xdr:spPr>
        <a:xfrm>
          <a:off x="15324333" y="13684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47262</xdr:rowOff>
    </xdr:from>
    <xdr:to>
      <xdr:col>76</xdr:col>
      <xdr:colOff>165100</xdr:colOff>
      <xdr:row>79</xdr:row>
      <xdr:rowOff>148862</xdr:rowOff>
    </xdr:to>
    <xdr:sp macro="" textlink="">
      <xdr:nvSpPr>
        <xdr:cNvPr id="658" name="楕円 657"/>
        <xdr:cNvSpPr/>
      </xdr:nvSpPr>
      <xdr:spPr>
        <a:xfrm>
          <a:off x="145415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139989</xdr:rowOff>
    </xdr:from>
    <xdr:ext cx="313932" cy="259045"/>
    <xdr:sp macro="" textlink="">
      <xdr:nvSpPr>
        <xdr:cNvPr id="659" name="テキスト ボックス 658"/>
        <xdr:cNvSpPr txBox="1"/>
      </xdr:nvSpPr>
      <xdr:spPr>
        <a:xfrm>
          <a:off x="14435333" y="1368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44372</xdr:rowOff>
    </xdr:from>
    <xdr:to>
      <xdr:col>72</xdr:col>
      <xdr:colOff>38100</xdr:colOff>
      <xdr:row>79</xdr:row>
      <xdr:rowOff>145972</xdr:rowOff>
    </xdr:to>
    <xdr:sp macro="" textlink="">
      <xdr:nvSpPr>
        <xdr:cNvPr id="660" name="楕円 659"/>
        <xdr:cNvSpPr/>
      </xdr:nvSpPr>
      <xdr:spPr>
        <a:xfrm>
          <a:off x="13652500" y="135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137099</xdr:rowOff>
    </xdr:from>
    <xdr:ext cx="378565" cy="259045"/>
    <xdr:sp macro="" textlink="">
      <xdr:nvSpPr>
        <xdr:cNvPr id="661" name="テキスト ボックス 660"/>
        <xdr:cNvSpPr txBox="1"/>
      </xdr:nvSpPr>
      <xdr:spPr>
        <a:xfrm>
          <a:off x="13514017" y="1368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41236</xdr:rowOff>
    </xdr:from>
    <xdr:to>
      <xdr:col>67</xdr:col>
      <xdr:colOff>101600</xdr:colOff>
      <xdr:row>79</xdr:row>
      <xdr:rowOff>142836</xdr:rowOff>
    </xdr:to>
    <xdr:sp macro="" textlink="">
      <xdr:nvSpPr>
        <xdr:cNvPr id="662" name="楕円 661"/>
        <xdr:cNvSpPr/>
      </xdr:nvSpPr>
      <xdr:spPr>
        <a:xfrm>
          <a:off x="12763500" y="135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133963</xdr:rowOff>
    </xdr:from>
    <xdr:ext cx="378565" cy="259045"/>
    <xdr:sp macro="" textlink="">
      <xdr:nvSpPr>
        <xdr:cNvPr id="663" name="テキスト ボックス 662"/>
        <xdr:cNvSpPr txBox="1"/>
      </xdr:nvSpPr>
      <xdr:spPr>
        <a:xfrm>
          <a:off x="12625017" y="1367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164027</xdr:rowOff>
    </xdr:from>
    <xdr:to>
      <xdr:col>85</xdr:col>
      <xdr:colOff>126364</xdr:colOff>
      <xdr:row>98</xdr:row>
      <xdr:rowOff>77939</xdr:rowOff>
    </xdr:to>
    <xdr:cxnSp macro="">
      <xdr:nvCxnSpPr>
        <xdr:cNvPr id="687" name="直線コネクタ 686"/>
        <xdr:cNvCxnSpPr/>
      </xdr:nvCxnSpPr>
      <xdr:spPr>
        <a:xfrm flipV="1">
          <a:off x="16317595" y="15765977"/>
          <a:ext cx="1269" cy="1114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81766</xdr:rowOff>
    </xdr:from>
    <xdr:ext cx="469744" cy="259045"/>
    <xdr:sp macro="" textlink="">
      <xdr:nvSpPr>
        <xdr:cNvPr id="688" name="公債費最小値テキスト"/>
        <xdr:cNvSpPr txBox="1"/>
      </xdr:nvSpPr>
      <xdr:spPr>
        <a:xfrm>
          <a:off x="16370300" y="1688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77939</xdr:rowOff>
    </xdr:from>
    <xdr:to>
      <xdr:col>86</xdr:col>
      <xdr:colOff>25400</xdr:colOff>
      <xdr:row>98</xdr:row>
      <xdr:rowOff>77939</xdr:rowOff>
    </xdr:to>
    <xdr:cxnSp macro="">
      <xdr:nvCxnSpPr>
        <xdr:cNvPr id="689" name="直線コネクタ 688"/>
        <xdr:cNvCxnSpPr/>
      </xdr:nvCxnSpPr>
      <xdr:spPr>
        <a:xfrm>
          <a:off x="16230600" y="1688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110704</xdr:rowOff>
    </xdr:from>
    <xdr:ext cx="534377" cy="259045"/>
    <xdr:sp macro="" textlink="">
      <xdr:nvSpPr>
        <xdr:cNvPr id="690" name="公債費最大値テキスト"/>
        <xdr:cNvSpPr txBox="1"/>
      </xdr:nvSpPr>
      <xdr:spPr>
        <a:xfrm>
          <a:off x="16370300" y="1554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164027</xdr:rowOff>
    </xdr:from>
    <xdr:to>
      <xdr:col>86</xdr:col>
      <xdr:colOff>25400</xdr:colOff>
      <xdr:row>91</xdr:row>
      <xdr:rowOff>164027</xdr:rowOff>
    </xdr:to>
    <xdr:cxnSp macro="">
      <xdr:nvCxnSpPr>
        <xdr:cNvPr id="691" name="直線コネクタ 690"/>
        <xdr:cNvCxnSpPr/>
      </xdr:nvCxnSpPr>
      <xdr:spPr>
        <a:xfrm>
          <a:off x="16230600" y="15765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164027</xdr:rowOff>
    </xdr:from>
    <xdr:to>
      <xdr:col>85</xdr:col>
      <xdr:colOff>127000</xdr:colOff>
      <xdr:row>91</xdr:row>
      <xdr:rowOff>165188</xdr:rowOff>
    </xdr:to>
    <xdr:cxnSp macro="">
      <xdr:nvCxnSpPr>
        <xdr:cNvPr id="692" name="直線コネクタ 691"/>
        <xdr:cNvCxnSpPr/>
      </xdr:nvCxnSpPr>
      <xdr:spPr>
        <a:xfrm flipV="1">
          <a:off x="15481300" y="15765977"/>
          <a:ext cx="8382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166710</xdr:rowOff>
    </xdr:from>
    <xdr:ext cx="534377" cy="259045"/>
    <xdr:sp macro="" textlink="">
      <xdr:nvSpPr>
        <xdr:cNvPr id="693" name="公債費平均値テキスト"/>
        <xdr:cNvSpPr txBox="1"/>
      </xdr:nvSpPr>
      <xdr:spPr>
        <a:xfrm>
          <a:off x="16370300" y="16283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16833</xdr:rowOff>
    </xdr:from>
    <xdr:to>
      <xdr:col>85</xdr:col>
      <xdr:colOff>177800</xdr:colOff>
      <xdr:row>95</xdr:row>
      <xdr:rowOff>118433</xdr:rowOff>
    </xdr:to>
    <xdr:sp macro="" textlink="">
      <xdr:nvSpPr>
        <xdr:cNvPr id="694" name="フローチャート: 判断 693"/>
        <xdr:cNvSpPr/>
      </xdr:nvSpPr>
      <xdr:spPr>
        <a:xfrm>
          <a:off x="162687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143796</xdr:rowOff>
    </xdr:from>
    <xdr:to>
      <xdr:col>81</xdr:col>
      <xdr:colOff>50800</xdr:colOff>
      <xdr:row>91</xdr:row>
      <xdr:rowOff>165188</xdr:rowOff>
    </xdr:to>
    <xdr:cxnSp macro="">
      <xdr:nvCxnSpPr>
        <xdr:cNvPr id="695" name="直線コネクタ 694"/>
        <xdr:cNvCxnSpPr/>
      </xdr:nvCxnSpPr>
      <xdr:spPr>
        <a:xfrm>
          <a:off x="14592300" y="15745746"/>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3823</xdr:rowOff>
    </xdr:from>
    <xdr:to>
      <xdr:col>81</xdr:col>
      <xdr:colOff>101600</xdr:colOff>
      <xdr:row>95</xdr:row>
      <xdr:rowOff>105423</xdr:rowOff>
    </xdr:to>
    <xdr:sp macro="" textlink="">
      <xdr:nvSpPr>
        <xdr:cNvPr id="696" name="フローチャート: 判断 695"/>
        <xdr:cNvSpPr/>
      </xdr:nvSpPr>
      <xdr:spPr>
        <a:xfrm>
          <a:off x="15430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96550</xdr:rowOff>
    </xdr:from>
    <xdr:ext cx="534377" cy="259045"/>
    <xdr:sp macro="" textlink="">
      <xdr:nvSpPr>
        <xdr:cNvPr id="697" name="テキスト ボックス 696"/>
        <xdr:cNvSpPr txBox="1"/>
      </xdr:nvSpPr>
      <xdr:spPr>
        <a:xfrm>
          <a:off x="15214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143796</xdr:rowOff>
    </xdr:from>
    <xdr:to>
      <xdr:col>76</xdr:col>
      <xdr:colOff>114300</xdr:colOff>
      <xdr:row>92</xdr:row>
      <xdr:rowOff>25439</xdr:rowOff>
    </xdr:to>
    <xdr:cxnSp macro="">
      <xdr:nvCxnSpPr>
        <xdr:cNvPr id="698" name="直線コネクタ 697"/>
        <xdr:cNvCxnSpPr/>
      </xdr:nvCxnSpPr>
      <xdr:spPr>
        <a:xfrm flipV="1">
          <a:off x="13703300" y="15745746"/>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156127</xdr:rowOff>
    </xdr:from>
    <xdr:to>
      <xdr:col>76</xdr:col>
      <xdr:colOff>165100</xdr:colOff>
      <xdr:row>95</xdr:row>
      <xdr:rowOff>86277</xdr:rowOff>
    </xdr:to>
    <xdr:sp macro="" textlink="">
      <xdr:nvSpPr>
        <xdr:cNvPr id="699" name="フローチャート: 判断 698"/>
        <xdr:cNvSpPr/>
      </xdr:nvSpPr>
      <xdr:spPr>
        <a:xfrm>
          <a:off x="14541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77404</xdr:rowOff>
    </xdr:from>
    <xdr:ext cx="534377" cy="259045"/>
    <xdr:sp macro="" textlink="">
      <xdr:nvSpPr>
        <xdr:cNvPr id="700" name="テキスト ボックス 699"/>
        <xdr:cNvSpPr txBox="1"/>
      </xdr:nvSpPr>
      <xdr:spPr>
        <a:xfrm>
          <a:off x="14325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146234</xdr:rowOff>
    </xdr:from>
    <xdr:to>
      <xdr:col>71</xdr:col>
      <xdr:colOff>177800</xdr:colOff>
      <xdr:row>92</xdr:row>
      <xdr:rowOff>25439</xdr:rowOff>
    </xdr:to>
    <xdr:cxnSp macro="">
      <xdr:nvCxnSpPr>
        <xdr:cNvPr id="701" name="直線コネクタ 700"/>
        <xdr:cNvCxnSpPr/>
      </xdr:nvCxnSpPr>
      <xdr:spPr>
        <a:xfrm>
          <a:off x="12814300" y="15748184"/>
          <a:ext cx="8890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165767</xdr:rowOff>
    </xdr:from>
    <xdr:to>
      <xdr:col>72</xdr:col>
      <xdr:colOff>38100</xdr:colOff>
      <xdr:row>95</xdr:row>
      <xdr:rowOff>95917</xdr:rowOff>
    </xdr:to>
    <xdr:sp macro="" textlink="">
      <xdr:nvSpPr>
        <xdr:cNvPr id="702" name="フローチャート: 判断 701"/>
        <xdr:cNvSpPr/>
      </xdr:nvSpPr>
      <xdr:spPr>
        <a:xfrm>
          <a:off x="13652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87044</xdr:rowOff>
    </xdr:from>
    <xdr:ext cx="534377" cy="259045"/>
    <xdr:sp macro="" textlink="">
      <xdr:nvSpPr>
        <xdr:cNvPr id="703" name="テキスト ボックス 702"/>
        <xdr:cNvSpPr txBox="1"/>
      </xdr:nvSpPr>
      <xdr:spPr>
        <a:xfrm>
          <a:off x="13436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4" name="フローチャート: 判断 703"/>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5" name="テキスト ボックス 704"/>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113227</xdr:rowOff>
    </xdr:from>
    <xdr:to>
      <xdr:col>85</xdr:col>
      <xdr:colOff>177800</xdr:colOff>
      <xdr:row>92</xdr:row>
      <xdr:rowOff>43377</xdr:rowOff>
    </xdr:to>
    <xdr:sp macro="" textlink="">
      <xdr:nvSpPr>
        <xdr:cNvPr id="711" name="楕円 710"/>
        <xdr:cNvSpPr/>
      </xdr:nvSpPr>
      <xdr:spPr>
        <a:xfrm>
          <a:off x="16268700" y="157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66254</xdr:rowOff>
    </xdr:from>
    <xdr:ext cx="534377" cy="259045"/>
    <xdr:sp macro="" textlink="">
      <xdr:nvSpPr>
        <xdr:cNvPr id="712" name="公債費該当値テキスト"/>
        <xdr:cNvSpPr txBox="1"/>
      </xdr:nvSpPr>
      <xdr:spPr>
        <a:xfrm>
          <a:off x="16370300" y="156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114388</xdr:rowOff>
    </xdr:from>
    <xdr:to>
      <xdr:col>81</xdr:col>
      <xdr:colOff>101600</xdr:colOff>
      <xdr:row>92</xdr:row>
      <xdr:rowOff>44538</xdr:rowOff>
    </xdr:to>
    <xdr:sp macro="" textlink="">
      <xdr:nvSpPr>
        <xdr:cNvPr id="713" name="楕円 712"/>
        <xdr:cNvSpPr/>
      </xdr:nvSpPr>
      <xdr:spPr>
        <a:xfrm>
          <a:off x="15430500" y="157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61065</xdr:rowOff>
    </xdr:from>
    <xdr:ext cx="534377" cy="259045"/>
    <xdr:sp macro="" textlink="">
      <xdr:nvSpPr>
        <xdr:cNvPr id="714" name="テキスト ボックス 713"/>
        <xdr:cNvSpPr txBox="1"/>
      </xdr:nvSpPr>
      <xdr:spPr>
        <a:xfrm>
          <a:off x="15214111" y="154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92996</xdr:rowOff>
    </xdr:from>
    <xdr:to>
      <xdr:col>76</xdr:col>
      <xdr:colOff>165100</xdr:colOff>
      <xdr:row>92</xdr:row>
      <xdr:rowOff>23146</xdr:rowOff>
    </xdr:to>
    <xdr:sp macro="" textlink="">
      <xdr:nvSpPr>
        <xdr:cNvPr id="715" name="楕円 714"/>
        <xdr:cNvSpPr/>
      </xdr:nvSpPr>
      <xdr:spPr>
        <a:xfrm>
          <a:off x="14541500" y="15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39673</xdr:rowOff>
    </xdr:from>
    <xdr:ext cx="534377" cy="259045"/>
    <xdr:sp macro="" textlink="">
      <xdr:nvSpPr>
        <xdr:cNvPr id="716" name="テキスト ボックス 715"/>
        <xdr:cNvSpPr txBox="1"/>
      </xdr:nvSpPr>
      <xdr:spPr>
        <a:xfrm>
          <a:off x="14325111" y="154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146089</xdr:rowOff>
    </xdr:from>
    <xdr:to>
      <xdr:col>72</xdr:col>
      <xdr:colOff>38100</xdr:colOff>
      <xdr:row>92</xdr:row>
      <xdr:rowOff>76239</xdr:rowOff>
    </xdr:to>
    <xdr:sp macro="" textlink="">
      <xdr:nvSpPr>
        <xdr:cNvPr id="717" name="楕円 716"/>
        <xdr:cNvSpPr/>
      </xdr:nvSpPr>
      <xdr:spPr>
        <a:xfrm>
          <a:off x="13652500" y="15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92766</xdr:rowOff>
    </xdr:from>
    <xdr:ext cx="534377" cy="259045"/>
    <xdr:sp macro="" textlink="">
      <xdr:nvSpPr>
        <xdr:cNvPr id="718" name="テキスト ボックス 717"/>
        <xdr:cNvSpPr txBox="1"/>
      </xdr:nvSpPr>
      <xdr:spPr>
        <a:xfrm>
          <a:off x="13436111" y="155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95434</xdr:rowOff>
    </xdr:from>
    <xdr:to>
      <xdr:col>67</xdr:col>
      <xdr:colOff>101600</xdr:colOff>
      <xdr:row>92</xdr:row>
      <xdr:rowOff>25584</xdr:rowOff>
    </xdr:to>
    <xdr:sp macro="" textlink="">
      <xdr:nvSpPr>
        <xdr:cNvPr id="719" name="楕円 718"/>
        <xdr:cNvSpPr/>
      </xdr:nvSpPr>
      <xdr:spPr>
        <a:xfrm>
          <a:off x="12763500" y="15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42111</xdr:rowOff>
    </xdr:from>
    <xdr:ext cx="534377" cy="259045"/>
    <xdr:sp macro="" textlink="">
      <xdr:nvSpPr>
        <xdr:cNvPr id="720" name="テキスト ボックス 719"/>
        <xdr:cNvSpPr txBox="1"/>
      </xdr:nvSpPr>
      <xdr:spPr>
        <a:xfrm>
          <a:off x="12547111" y="154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2" name="直線コネクタ 741"/>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3"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5"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6" name="直線コネクタ 745"/>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8"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9" name="フローチャート: 判断 748"/>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51" name="フローチャート: 判断 750"/>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2" name="テキスト ボックス 751"/>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4" name="フローチャート: 判断 753"/>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5" name="テキスト ボックス 754"/>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7" name="フローチャート: 判断 756"/>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8" name="テキスト ボックス 757"/>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9" name="フローチャート: 判断 758"/>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60" name="テキスト ボックス 759"/>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7"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民生費の住民一人当たりの額は、市立保育所や法人保育園の施設改修や扶助費の増加の影響により対前年度比で</a:t>
          </a:r>
          <a:r>
            <a:rPr kumimoji="1" lang="en-US" altLang="ja-JP" sz="1300">
              <a:latin typeface="ＭＳ Ｐゴシック" panose="020B0600070205080204" pitchFamily="50" charset="-128"/>
              <a:ea typeface="ＭＳ Ｐゴシック" panose="020B0600070205080204" pitchFamily="50" charset="-128"/>
            </a:rPr>
            <a:t>4,582</a:t>
          </a:r>
          <a:r>
            <a:rPr kumimoji="1" lang="ja-JP" altLang="en-US" sz="1300">
              <a:latin typeface="ＭＳ Ｐゴシック" panose="020B0600070205080204" pitchFamily="50" charset="-128"/>
              <a:ea typeface="ＭＳ Ｐゴシック" panose="020B0600070205080204" pitchFamily="50" charset="-128"/>
            </a:rPr>
            <a:t>円の増額となり、依然として類似団体平均を上回っている。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衛生費の住民一人当たりの額は、一部事務組合が実施した最終処分場の整備が終了したことにより大きく減少した。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商工費の住民一人当たりの額は、工場等誘致対策助成金の減少により対前年度比で</a:t>
          </a:r>
          <a:r>
            <a:rPr kumimoji="1" lang="en-US" altLang="ja-JP" sz="1300">
              <a:latin typeface="ＭＳ Ｐゴシック" panose="020B0600070205080204" pitchFamily="50" charset="-128"/>
              <a:ea typeface="ＭＳ Ｐゴシック" panose="020B0600070205080204" pitchFamily="50" charset="-128"/>
            </a:rPr>
            <a:t>2,977</a:t>
          </a:r>
          <a:r>
            <a:rPr kumimoji="1" lang="ja-JP" altLang="en-US" sz="1300">
              <a:latin typeface="ＭＳ Ｐゴシック" panose="020B0600070205080204" pitchFamily="50" charset="-128"/>
              <a:ea typeface="ＭＳ Ｐゴシック" panose="020B0600070205080204" pitchFamily="50" charset="-128"/>
            </a:rPr>
            <a:t>円の減額となったが、依然として類似団体平均を大きく上回っている。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教育費の住民一人当たりの額は、Ｈ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年度までの小中学校の改築や地震補強が終了してから低下傾向が続いていたが、Ｈ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から増加に転じた。これは小中学校の大規模改造工事や空調設備設置工事などが主な要因である。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65,723</a:t>
          </a:r>
          <a:r>
            <a:rPr kumimoji="1" lang="ja-JP" altLang="en-US" sz="1300">
              <a:latin typeface="ＭＳ Ｐゴシック" panose="020B0600070205080204" pitchFamily="50" charset="-128"/>
              <a:ea typeface="ＭＳ Ｐゴシック" panose="020B0600070205080204" pitchFamily="50" charset="-128"/>
            </a:rPr>
            <a:t>円と類似団体で最高額であり、平均の約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倍と高水準で推移している状況であることから、今後も一層の償還管理に努めていく必要がある。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年度に大幅な取り崩しを行ったことから低水準となっている。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大雪の影響を受けた前年度を除き、ほぼ横ばいとなっている。実質単年度収支は、扶助費等の義務的経費の増、普通交付税等の減により、プラスには転じたものの少額であった。今後も扶助費や公債費等の義務的経費の増嵩が予想されることから、健全で安定的な財政運営に一層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各会計とも実質収支が黒字である。</a:t>
          </a:r>
        </a:p>
        <a:p>
          <a:r>
            <a:rPr kumimoji="1" lang="ja-JP" altLang="en-US" sz="1400">
              <a:latin typeface="ＭＳ ゴシック" pitchFamily="49" charset="-128"/>
              <a:ea typeface="ＭＳ ゴシック" pitchFamily="49" charset="-128"/>
            </a:rPr>
            <a:t>今後、国民健康保険特別会計や介護保険特別会計などに対する繰出金の増加が見込まれるため、経費の節減や合理化を進め黒字の維持に努める。</a:t>
          </a:r>
        </a:p>
        <a:p>
          <a:r>
            <a:rPr kumimoji="1" lang="ja-JP" altLang="en-US" sz="1400">
              <a:latin typeface="ＭＳ ゴシック" pitchFamily="49" charset="-128"/>
              <a:ea typeface="ＭＳ ゴシック" pitchFamily="49" charset="-128"/>
            </a:rPr>
            <a:t>また、各事業会計においても、引き続き決算剰余金を計上できるよう、健全運営に努める。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50199458</v>
      </c>
      <c r="BO4" s="430"/>
      <c r="BP4" s="430"/>
      <c r="BQ4" s="430"/>
      <c r="BR4" s="430"/>
      <c r="BS4" s="430"/>
      <c r="BT4" s="430"/>
      <c r="BU4" s="431"/>
      <c r="BV4" s="429">
        <v>53356080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3.4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48904680</v>
      </c>
      <c r="BO5" s="467"/>
      <c r="BP5" s="467"/>
      <c r="BQ5" s="467"/>
      <c r="BR5" s="467"/>
      <c r="BS5" s="467"/>
      <c r="BT5" s="467"/>
      <c r="BU5" s="468"/>
      <c r="BV5" s="466">
        <v>52146467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95.2</v>
      </c>
      <c r="CU5" s="464"/>
      <c r="CV5" s="464"/>
      <c r="CW5" s="464"/>
      <c r="CX5" s="464"/>
      <c r="CY5" s="464"/>
      <c r="CZ5" s="464"/>
      <c r="DA5" s="465"/>
      <c r="DB5" s="463">
        <v>95.4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1294778</v>
      </c>
      <c r="BO6" s="467"/>
      <c r="BP6" s="467"/>
      <c r="BQ6" s="467"/>
      <c r="BR6" s="467"/>
      <c r="BS6" s="467"/>
      <c r="BT6" s="467"/>
      <c r="BU6" s="468"/>
      <c r="BV6" s="466">
        <v>1209613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100.3</v>
      </c>
      <c r="CU6" s="504"/>
      <c r="CV6" s="504"/>
      <c r="CW6" s="504"/>
      <c r="CX6" s="504"/>
      <c r="CY6" s="504"/>
      <c r="CZ6" s="504"/>
      <c r="DA6" s="505"/>
      <c r="DB6" s="503">
        <v>100.7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107964</v>
      </c>
      <c r="BO7" s="467"/>
      <c r="BP7" s="467"/>
      <c r="BQ7" s="467"/>
      <c r="BR7" s="467"/>
      <c r="BS7" s="467"/>
      <c r="BT7" s="467"/>
      <c r="BU7" s="468"/>
      <c r="BV7" s="466">
        <v>173858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30523134</v>
      </c>
      <c r="CU7" s="467"/>
      <c r="CV7" s="467"/>
      <c r="CW7" s="467"/>
      <c r="CX7" s="467"/>
      <c r="CY7" s="467"/>
      <c r="CZ7" s="467"/>
      <c r="DA7" s="468"/>
      <c r="DB7" s="466">
        <v>30525564</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1186814</v>
      </c>
      <c r="BO8" s="467"/>
      <c r="BP8" s="467"/>
      <c r="BQ8" s="467"/>
      <c r="BR8" s="467"/>
      <c r="BS8" s="467"/>
      <c r="BT8" s="467"/>
      <c r="BU8" s="468"/>
      <c r="BV8" s="466">
        <v>1035755</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0.7</v>
      </c>
      <c r="CU8" s="507"/>
      <c r="CV8" s="507"/>
      <c r="CW8" s="507"/>
      <c r="CX8" s="507"/>
      <c r="CY8" s="507"/>
      <c r="CZ8" s="507"/>
      <c r="DA8" s="508"/>
      <c r="DB8" s="506">
        <v>0.69</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109287</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151059</v>
      </c>
      <c r="BO9" s="467"/>
      <c r="BP9" s="467"/>
      <c r="BQ9" s="467"/>
      <c r="BR9" s="467"/>
      <c r="BS9" s="467"/>
      <c r="BT9" s="467"/>
      <c r="BU9" s="468"/>
      <c r="BV9" s="466">
        <v>-82537</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21</v>
      </c>
      <c r="CU9" s="464"/>
      <c r="CV9" s="464"/>
      <c r="CW9" s="464"/>
      <c r="CX9" s="464"/>
      <c r="CY9" s="464"/>
      <c r="CZ9" s="464"/>
      <c r="DA9" s="465"/>
      <c r="DB9" s="463">
        <v>20.100000000000001</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120</v>
      </c>
      <c r="M10" s="496"/>
      <c r="N10" s="496"/>
      <c r="O10" s="496"/>
      <c r="P10" s="496"/>
      <c r="Q10" s="497"/>
      <c r="R10" s="517">
        <v>110459</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519013</v>
      </c>
      <c r="BO10" s="467"/>
      <c r="BP10" s="467"/>
      <c r="BQ10" s="467"/>
      <c r="BR10" s="467"/>
      <c r="BS10" s="467"/>
      <c r="BT10" s="467"/>
      <c r="BU10" s="468"/>
      <c r="BV10" s="466">
        <v>560544</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122</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c r="A12" s="186"/>
      <c r="B12" s="526" t="s">
        <v>132</v>
      </c>
      <c r="C12" s="527"/>
      <c r="D12" s="527"/>
      <c r="E12" s="527"/>
      <c r="F12" s="527"/>
      <c r="G12" s="527"/>
      <c r="H12" s="527"/>
      <c r="I12" s="527"/>
      <c r="J12" s="527"/>
      <c r="K12" s="528"/>
      <c r="L12" s="535" t="s">
        <v>133</v>
      </c>
      <c r="M12" s="536"/>
      <c r="N12" s="536"/>
      <c r="O12" s="536"/>
      <c r="P12" s="536"/>
      <c r="Q12" s="537"/>
      <c r="R12" s="538">
        <v>113700</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102</v>
      </c>
      <c r="AV12" s="499"/>
      <c r="AW12" s="499"/>
      <c r="AX12" s="499"/>
      <c r="AY12" s="500" t="s">
        <v>137</v>
      </c>
      <c r="AZ12" s="501"/>
      <c r="BA12" s="501"/>
      <c r="BB12" s="501"/>
      <c r="BC12" s="501"/>
      <c r="BD12" s="501"/>
      <c r="BE12" s="501"/>
      <c r="BF12" s="501"/>
      <c r="BG12" s="501"/>
      <c r="BH12" s="501"/>
      <c r="BI12" s="501"/>
      <c r="BJ12" s="501"/>
      <c r="BK12" s="501"/>
      <c r="BL12" s="501"/>
      <c r="BM12" s="502"/>
      <c r="BN12" s="466">
        <v>500000</v>
      </c>
      <c r="BO12" s="467"/>
      <c r="BP12" s="467"/>
      <c r="BQ12" s="467"/>
      <c r="BR12" s="467"/>
      <c r="BS12" s="467"/>
      <c r="BT12" s="467"/>
      <c r="BU12" s="468"/>
      <c r="BV12" s="466">
        <v>1100000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141</v>
      </c>
      <c r="N13" s="555"/>
      <c r="O13" s="555"/>
      <c r="P13" s="555"/>
      <c r="Q13" s="556"/>
      <c r="R13" s="547">
        <v>112316</v>
      </c>
      <c r="S13" s="548"/>
      <c r="T13" s="548"/>
      <c r="U13" s="548"/>
      <c r="V13" s="549"/>
      <c r="W13" s="482" t="s">
        <v>142</v>
      </c>
      <c r="X13" s="483"/>
      <c r="Y13" s="483"/>
      <c r="Z13" s="483"/>
      <c r="AA13" s="483"/>
      <c r="AB13" s="473"/>
      <c r="AC13" s="517">
        <v>1643</v>
      </c>
      <c r="AD13" s="518"/>
      <c r="AE13" s="518"/>
      <c r="AF13" s="518"/>
      <c r="AG13" s="557"/>
      <c r="AH13" s="517">
        <v>1592</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170072</v>
      </c>
      <c r="BO13" s="467"/>
      <c r="BP13" s="467"/>
      <c r="BQ13" s="467"/>
      <c r="BR13" s="467"/>
      <c r="BS13" s="467"/>
      <c r="BT13" s="467"/>
      <c r="BU13" s="468"/>
      <c r="BV13" s="466">
        <v>-621993</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11</v>
      </c>
      <c r="CU13" s="464"/>
      <c r="CV13" s="464"/>
      <c r="CW13" s="464"/>
      <c r="CX13" s="464"/>
      <c r="CY13" s="464"/>
      <c r="CZ13" s="464"/>
      <c r="DA13" s="465"/>
      <c r="DB13" s="463">
        <v>10.8</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147</v>
      </c>
      <c r="M14" s="545"/>
      <c r="N14" s="545"/>
      <c r="O14" s="545"/>
      <c r="P14" s="545"/>
      <c r="Q14" s="546"/>
      <c r="R14" s="547">
        <v>113410</v>
      </c>
      <c r="S14" s="548"/>
      <c r="T14" s="548"/>
      <c r="U14" s="548"/>
      <c r="V14" s="549"/>
      <c r="W14" s="456"/>
      <c r="X14" s="457"/>
      <c r="Y14" s="457"/>
      <c r="Z14" s="457"/>
      <c r="AA14" s="457"/>
      <c r="AB14" s="446"/>
      <c r="AC14" s="550">
        <v>2.9</v>
      </c>
      <c r="AD14" s="551"/>
      <c r="AE14" s="551"/>
      <c r="AF14" s="551"/>
      <c r="AG14" s="552"/>
      <c r="AH14" s="550">
        <v>2.9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124</v>
      </c>
      <c r="CU14" s="562"/>
      <c r="CV14" s="562"/>
      <c r="CW14" s="562"/>
      <c r="CX14" s="562"/>
      <c r="CY14" s="562"/>
      <c r="CZ14" s="562"/>
      <c r="DA14" s="563"/>
      <c r="DB14" s="561">
        <v>125.3</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149</v>
      </c>
      <c r="N15" s="555"/>
      <c r="O15" s="555"/>
      <c r="P15" s="555"/>
      <c r="Q15" s="556"/>
      <c r="R15" s="547">
        <v>112284</v>
      </c>
      <c r="S15" s="548"/>
      <c r="T15" s="548"/>
      <c r="U15" s="548"/>
      <c r="V15" s="549"/>
      <c r="W15" s="482" t="s">
        <v>150</v>
      </c>
      <c r="X15" s="483"/>
      <c r="Y15" s="483"/>
      <c r="Z15" s="483"/>
      <c r="AA15" s="483"/>
      <c r="AB15" s="473"/>
      <c r="AC15" s="517">
        <v>18243</v>
      </c>
      <c r="AD15" s="518"/>
      <c r="AE15" s="518"/>
      <c r="AF15" s="518"/>
      <c r="AG15" s="557"/>
      <c r="AH15" s="517">
        <v>18336</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16559752</v>
      </c>
      <c r="BO15" s="430"/>
      <c r="BP15" s="430"/>
      <c r="BQ15" s="430"/>
      <c r="BR15" s="430"/>
      <c r="BS15" s="430"/>
      <c r="BT15" s="430"/>
      <c r="BU15" s="431"/>
      <c r="BV15" s="429">
        <v>17212537</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32.6</v>
      </c>
      <c r="AD16" s="551"/>
      <c r="AE16" s="551"/>
      <c r="AF16" s="551"/>
      <c r="AG16" s="552"/>
      <c r="AH16" s="550">
        <v>32.9</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23607375</v>
      </c>
      <c r="BO16" s="467"/>
      <c r="BP16" s="467"/>
      <c r="BQ16" s="467"/>
      <c r="BR16" s="467"/>
      <c r="BS16" s="467"/>
      <c r="BT16" s="467"/>
      <c r="BU16" s="468"/>
      <c r="BV16" s="466">
        <v>23449434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36160</v>
      </c>
      <c r="AD17" s="518"/>
      <c r="AE17" s="518"/>
      <c r="AF17" s="518"/>
      <c r="AG17" s="557"/>
      <c r="AH17" s="517">
        <v>35883</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21204660</v>
      </c>
      <c r="BO17" s="467"/>
      <c r="BP17" s="467"/>
      <c r="BQ17" s="467"/>
      <c r="BR17" s="467"/>
      <c r="BS17" s="467"/>
      <c r="BT17" s="467"/>
      <c r="BU17" s="468"/>
      <c r="BV17" s="466">
        <v>22096312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160</v>
      </c>
      <c r="C18" s="509"/>
      <c r="D18" s="509"/>
      <c r="E18" s="578"/>
      <c r="F18" s="578"/>
      <c r="G18" s="578"/>
      <c r="H18" s="578"/>
      <c r="I18" s="578"/>
      <c r="J18" s="578"/>
      <c r="K18" s="578"/>
      <c r="L18" s="579">
        <v>754.93</v>
      </c>
      <c r="M18" s="579"/>
      <c r="N18" s="579"/>
      <c r="O18" s="579"/>
      <c r="P18" s="579"/>
      <c r="Q18" s="579"/>
      <c r="R18" s="580"/>
      <c r="S18" s="580"/>
      <c r="T18" s="580"/>
      <c r="U18" s="580"/>
      <c r="V18" s="581"/>
      <c r="W18" s="484"/>
      <c r="X18" s="485"/>
      <c r="Y18" s="485"/>
      <c r="Z18" s="485"/>
      <c r="AA18" s="485"/>
      <c r="AB18" s="476"/>
      <c r="AC18" s="582">
        <v>64.5</v>
      </c>
      <c r="AD18" s="583"/>
      <c r="AE18" s="583"/>
      <c r="AF18" s="583"/>
      <c r="AG18" s="584"/>
      <c r="AH18" s="582">
        <v>64.3</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29668558</v>
      </c>
      <c r="BO18" s="467"/>
      <c r="BP18" s="467"/>
      <c r="BQ18" s="467"/>
      <c r="BR18" s="467"/>
      <c r="BS18" s="467"/>
      <c r="BT18" s="467"/>
      <c r="BU18" s="468"/>
      <c r="BV18" s="466">
        <v>29318932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162</v>
      </c>
      <c r="C19" s="509"/>
      <c r="D19" s="509"/>
      <c r="E19" s="578"/>
      <c r="F19" s="578"/>
      <c r="G19" s="578"/>
      <c r="H19" s="578"/>
      <c r="I19" s="578"/>
      <c r="J19" s="578"/>
      <c r="K19" s="578"/>
      <c r="L19" s="586">
        <v>145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35039218</v>
      </c>
      <c r="BO19" s="467"/>
      <c r="BP19" s="467"/>
      <c r="BQ19" s="467"/>
      <c r="BR19" s="467"/>
      <c r="BS19" s="467"/>
      <c r="BT19" s="467"/>
      <c r="BU19" s="468"/>
      <c r="BV19" s="466">
        <v>36056606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164</v>
      </c>
      <c r="C20" s="509"/>
      <c r="D20" s="509"/>
      <c r="E20" s="578"/>
      <c r="F20" s="578"/>
      <c r="G20" s="578"/>
      <c r="H20" s="578"/>
      <c r="I20" s="578"/>
      <c r="J20" s="578"/>
      <c r="K20" s="578"/>
      <c r="L20" s="586">
        <v>38439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84720378</v>
      </c>
      <c r="BO23" s="467"/>
      <c r="BP23" s="467"/>
      <c r="BQ23" s="467"/>
      <c r="BR23" s="467"/>
      <c r="BS23" s="467"/>
      <c r="BT23" s="467"/>
      <c r="BU23" s="468"/>
      <c r="BV23" s="466">
        <v>86416477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173</v>
      </c>
      <c r="F24" s="496"/>
      <c r="G24" s="496"/>
      <c r="H24" s="496"/>
      <c r="I24" s="496"/>
      <c r="J24" s="496"/>
      <c r="K24" s="497"/>
      <c r="L24" s="517">
        <v>1</v>
      </c>
      <c r="M24" s="518"/>
      <c r="N24" s="518"/>
      <c r="O24" s="518"/>
      <c r="P24" s="557"/>
      <c r="Q24" s="517">
        <v>9700</v>
      </c>
      <c r="R24" s="518"/>
      <c r="S24" s="518"/>
      <c r="T24" s="518"/>
      <c r="U24" s="518"/>
      <c r="V24" s="557"/>
      <c r="W24" s="616"/>
      <c r="X24" s="604"/>
      <c r="Y24" s="605"/>
      <c r="Z24" s="516" t="s">
        <v>174</v>
      </c>
      <c r="AA24" s="496"/>
      <c r="AB24" s="496"/>
      <c r="AC24" s="496"/>
      <c r="AD24" s="496"/>
      <c r="AE24" s="496"/>
      <c r="AF24" s="496"/>
      <c r="AG24" s="497"/>
      <c r="AH24" s="517">
        <v>704</v>
      </c>
      <c r="AI24" s="518"/>
      <c r="AJ24" s="518"/>
      <c r="AK24" s="518"/>
      <c r="AL24" s="557"/>
      <c r="AM24" s="517">
        <v>2323904</v>
      </c>
      <c r="AN24" s="518"/>
      <c r="AO24" s="518"/>
      <c r="AP24" s="518"/>
      <c r="AQ24" s="518"/>
      <c r="AR24" s="557"/>
      <c r="AS24" s="517">
        <v>3301</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17668575</v>
      </c>
      <c r="BO24" s="467"/>
      <c r="BP24" s="467"/>
      <c r="BQ24" s="467"/>
      <c r="BR24" s="467"/>
      <c r="BS24" s="467"/>
      <c r="BT24" s="467"/>
      <c r="BU24" s="468"/>
      <c r="BV24" s="466">
        <v>19281713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176</v>
      </c>
      <c r="F25" s="496"/>
      <c r="G25" s="496"/>
      <c r="H25" s="496"/>
      <c r="I25" s="496"/>
      <c r="J25" s="496"/>
      <c r="K25" s="497"/>
      <c r="L25" s="517">
        <v>2</v>
      </c>
      <c r="M25" s="518"/>
      <c r="N25" s="518"/>
      <c r="O25" s="518"/>
      <c r="P25" s="557"/>
      <c r="Q25" s="517">
        <v>7850</v>
      </c>
      <c r="R25" s="518"/>
      <c r="S25" s="518"/>
      <c r="T25" s="518"/>
      <c r="U25" s="518"/>
      <c r="V25" s="557"/>
      <c r="W25" s="616"/>
      <c r="X25" s="604"/>
      <c r="Y25" s="605"/>
      <c r="Z25" s="516" t="s">
        <v>177</v>
      </c>
      <c r="AA25" s="496"/>
      <c r="AB25" s="496"/>
      <c r="AC25" s="496"/>
      <c r="AD25" s="496"/>
      <c r="AE25" s="496"/>
      <c r="AF25" s="496"/>
      <c r="AG25" s="497"/>
      <c r="AH25" s="517" t="s">
        <v>139</v>
      </c>
      <c r="AI25" s="518"/>
      <c r="AJ25" s="518"/>
      <c r="AK25" s="518"/>
      <c r="AL25" s="557"/>
      <c r="AM25" s="517" t="s">
        <v>139</v>
      </c>
      <c r="AN25" s="518"/>
      <c r="AO25" s="518"/>
      <c r="AP25" s="518"/>
      <c r="AQ25" s="518"/>
      <c r="AR25" s="557"/>
      <c r="AS25" s="517" t="s">
        <v>139</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4019002</v>
      </c>
      <c r="BO25" s="430"/>
      <c r="BP25" s="430"/>
      <c r="BQ25" s="430"/>
      <c r="BR25" s="430"/>
      <c r="BS25" s="430"/>
      <c r="BT25" s="430"/>
      <c r="BU25" s="431"/>
      <c r="BV25" s="429">
        <v>3386302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179</v>
      </c>
      <c r="F26" s="496"/>
      <c r="G26" s="496"/>
      <c r="H26" s="496"/>
      <c r="I26" s="496"/>
      <c r="J26" s="496"/>
      <c r="K26" s="497"/>
      <c r="L26" s="517">
        <v>1</v>
      </c>
      <c r="M26" s="518"/>
      <c r="N26" s="518"/>
      <c r="O26" s="518"/>
      <c r="P26" s="557"/>
      <c r="Q26" s="517">
        <v>6650</v>
      </c>
      <c r="R26" s="518"/>
      <c r="S26" s="518"/>
      <c r="T26" s="518"/>
      <c r="U26" s="518"/>
      <c r="V26" s="557"/>
      <c r="W26" s="616"/>
      <c r="X26" s="604"/>
      <c r="Y26" s="605"/>
      <c r="Z26" s="516" t="s">
        <v>180</v>
      </c>
      <c r="AA26" s="626"/>
      <c r="AB26" s="626"/>
      <c r="AC26" s="626"/>
      <c r="AD26" s="626"/>
      <c r="AE26" s="626"/>
      <c r="AF26" s="626"/>
      <c r="AG26" s="627"/>
      <c r="AH26" s="517">
        <v>9</v>
      </c>
      <c r="AI26" s="518"/>
      <c r="AJ26" s="518"/>
      <c r="AK26" s="518"/>
      <c r="AL26" s="557"/>
      <c r="AM26" s="517">
        <v>23526</v>
      </c>
      <c r="AN26" s="518"/>
      <c r="AO26" s="518"/>
      <c r="AP26" s="518"/>
      <c r="AQ26" s="518"/>
      <c r="AR26" s="557"/>
      <c r="AS26" s="517">
        <v>2614</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6300</v>
      </c>
      <c r="R27" s="518"/>
      <c r="S27" s="518"/>
      <c r="T27" s="518"/>
      <c r="U27" s="518"/>
      <c r="V27" s="557"/>
      <c r="W27" s="616"/>
      <c r="X27" s="604"/>
      <c r="Y27" s="605"/>
      <c r="Z27" s="516" t="s">
        <v>183</v>
      </c>
      <c r="AA27" s="496"/>
      <c r="AB27" s="496"/>
      <c r="AC27" s="496"/>
      <c r="AD27" s="496"/>
      <c r="AE27" s="496"/>
      <c r="AF27" s="496"/>
      <c r="AG27" s="497"/>
      <c r="AH27" s="517">
        <v>7</v>
      </c>
      <c r="AI27" s="518"/>
      <c r="AJ27" s="518"/>
      <c r="AK27" s="518"/>
      <c r="AL27" s="557"/>
      <c r="AM27" s="517">
        <v>22232</v>
      </c>
      <c r="AN27" s="518"/>
      <c r="AO27" s="518"/>
      <c r="AP27" s="518"/>
      <c r="AQ27" s="518"/>
      <c r="AR27" s="557"/>
      <c r="AS27" s="517">
        <v>3176</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139</v>
      </c>
      <c r="BO27" s="640"/>
      <c r="BP27" s="640"/>
      <c r="BQ27" s="640"/>
      <c r="BR27" s="640"/>
      <c r="BS27" s="640"/>
      <c r="BT27" s="640"/>
      <c r="BU27" s="641"/>
      <c r="BV27" s="639" t="s">
        <v>139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5400</v>
      </c>
      <c r="R28" s="518"/>
      <c r="S28" s="518"/>
      <c r="T28" s="518"/>
      <c r="U28" s="518"/>
      <c r="V28" s="557"/>
      <c r="W28" s="616"/>
      <c r="X28" s="604"/>
      <c r="Y28" s="605"/>
      <c r="Z28" s="516" t="s">
        <v>186</v>
      </c>
      <c r="AA28" s="496"/>
      <c r="AB28" s="496"/>
      <c r="AC28" s="496"/>
      <c r="AD28" s="496"/>
      <c r="AE28" s="496"/>
      <c r="AF28" s="496"/>
      <c r="AG28" s="497"/>
      <c r="AH28" s="517" t="s">
        <v>139</v>
      </c>
      <c r="AI28" s="518"/>
      <c r="AJ28" s="518"/>
      <c r="AK28" s="518"/>
      <c r="AL28" s="557"/>
      <c r="AM28" s="517" t="s">
        <v>130</v>
      </c>
      <c r="AN28" s="518"/>
      <c r="AO28" s="518"/>
      <c r="AP28" s="518"/>
      <c r="AQ28" s="518"/>
      <c r="AR28" s="557"/>
      <c r="AS28" s="517" t="s">
        <v>139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2342460</v>
      </c>
      <c r="BO28" s="430"/>
      <c r="BP28" s="430"/>
      <c r="BQ28" s="430"/>
      <c r="BR28" s="430"/>
      <c r="BS28" s="430"/>
      <c r="BT28" s="430"/>
      <c r="BU28" s="431"/>
      <c r="BV28" s="429">
        <v>2323447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19</v>
      </c>
      <c r="M29" s="518"/>
      <c r="N29" s="518"/>
      <c r="O29" s="518"/>
      <c r="P29" s="557"/>
      <c r="Q29" s="517">
        <v>5000</v>
      </c>
      <c r="R29" s="518"/>
      <c r="S29" s="518"/>
      <c r="T29" s="518"/>
      <c r="U29" s="518"/>
      <c r="V29" s="557"/>
      <c r="W29" s="617"/>
      <c r="X29" s="618"/>
      <c r="Y29" s="619"/>
      <c r="Z29" s="516" t="s">
        <v>189</v>
      </c>
      <c r="AA29" s="496"/>
      <c r="AB29" s="496"/>
      <c r="AC29" s="496"/>
      <c r="AD29" s="496"/>
      <c r="AE29" s="496"/>
      <c r="AF29" s="496"/>
      <c r="AG29" s="497"/>
      <c r="AH29" s="517">
        <v>711</v>
      </c>
      <c r="AI29" s="518"/>
      <c r="AJ29" s="518"/>
      <c r="AK29" s="518"/>
      <c r="AL29" s="557"/>
      <c r="AM29" s="517">
        <v>2346136</v>
      </c>
      <c r="AN29" s="518"/>
      <c r="AO29" s="518"/>
      <c r="AP29" s="518"/>
      <c r="AQ29" s="518"/>
      <c r="AR29" s="557"/>
      <c r="AS29" s="517">
        <v>3300</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154248</v>
      </c>
      <c r="BO29" s="467"/>
      <c r="BP29" s="467"/>
      <c r="BQ29" s="467"/>
      <c r="BR29" s="467"/>
      <c r="BS29" s="467"/>
      <c r="BT29" s="467"/>
      <c r="BU29" s="468"/>
      <c r="BV29" s="466">
        <v>154184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4437945</v>
      </c>
      <c r="BO30" s="640"/>
      <c r="BP30" s="640"/>
      <c r="BQ30" s="640"/>
      <c r="BR30" s="640"/>
      <c r="BS30" s="640"/>
      <c r="BT30" s="640"/>
      <c r="BU30" s="641"/>
      <c r="BV30" s="639">
        <v>4472199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198</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白山市国民健康保険特別会計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白山市水道事業会計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白山市簡易水道事業特別会計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手取郷広域事務組合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白山市土地開発公社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白山市墓地公苑特別会計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白山市介護保険特別会計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白山市工業用水道事業会計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IF('各会計、関係団体の財政状況及び健全化判断比率'!B35="","",'各会計、関係団体の財政状況及び健全化判断比率'!B35)</f>
        <v>白山市温泉事業特別会計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白山野々市広域事務組合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白山市地域振興公社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白山市下水道事業会計（地域下水道事業分）</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白山市後期高齢者医療特別会計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IF('各会計、関係団体の財政状況及び健全化判断比率'!B33="","",'各会計、関係団体の財政状況及び健全化判断比率'!B33)</f>
        <v>白山市下水道事業会計</v>
      </c>
      <c r="AP36" s="653"/>
      <c r="AQ36" s="653"/>
      <c r="AR36" s="653"/>
      <c r="AS36" s="653"/>
      <c r="AT36" s="653"/>
      <c r="AU36" s="653"/>
      <c r="AV36" s="653"/>
      <c r="AW36" s="653"/>
      <c r="AX36" s="653"/>
      <c r="AY36" s="653"/>
      <c r="AZ36" s="653"/>
      <c r="BA36" s="653"/>
      <c r="BB36" s="653"/>
      <c r="BC36" s="653"/>
      <c r="BD36" s="213"/>
      <c r="BE36" s="652">
        <f t="shared" si="1"/>
        <v>12</v>
      </c>
      <c r="BF36" s="652"/>
      <c r="BG36" s="653" t="str">
        <f>IF('各会計、関係団体の財政状況及び健全化判断比率'!B36="","",'各会計、関係団体の財政状況及び健全化判断比率'!B36)</f>
        <v>白山市工業団地造成事業特別会計</v>
      </c>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白山石川医療企業団（松任石川中央病院）</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あさがおテレビ</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白山石川医療企業団（つるぎ病院）</v>
      </c>
      <c r="BZ37" s="653"/>
      <c r="CA37" s="653"/>
      <c r="CB37" s="653"/>
      <c r="CC37" s="653"/>
      <c r="CD37" s="653"/>
      <c r="CE37" s="653"/>
      <c r="CF37" s="653"/>
      <c r="CG37" s="653"/>
      <c r="CH37" s="653"/>
      <c r="CI37" s="653"/>
      <c r="CJ37" s="653"/>
      <c r="CK37" s="653"/>
      <c r="CL37" s="653"/>
      <c r="CM37" s="653"/>
      <c r="CN37" s="213"/>
      <c r="CO37" s="652">
        <f t="shared" si="3"/>
        <v>26</v>
      </c>
      <c r="CP37" s="652"/>
      <c r="CQ37" s="653" t="str">
        <f>IF('各会計、関係団体の財政状況及び健全化判断比率'!BS10="","",'各会計、関係団体の財政状況及び健全化判断比率'!BS10)</f>
        <v>フードサービス松任</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手取川流域環境衛生事業組合</v>
      </c>
      <c r="BZ38" s="653"/>
      <c r="CA38" s="653"/>
      <c r="CB38" s="653"/>
      <c r="CC38" s="653"/>
      <c r="CD38" s="653"/>
      <c r="CE38" s="653"/>
      <c r="CF38" s="653"/>
      <c r="CG38" s="653"/>
      <c r="CH38" s="653"/>
      <c r="CI38" s="653"/>
      <c r="CJ38" s="653"/>
      <c r="CK38" s="653"/>
      <c r="CL38" s="653"/>
      <c r="CM38" s="653"/>
      <c r="CN38" s="213"/>
      <c r="CO38" s="652">
        <f t="shared" si="3"/>
        <v>27</v>
      </c>
      <c r="CP38" s="652"/>
      <c r="CQ38" s="653" t="str">
        <f>IF('各会計、関係団体の財政状況及び健全化判断比率'!BS11="","",'各会計、関係団体の財政状況及び健全化判断比率'!BS11)</f>
        <v>つるぎ街づくり</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石川県市町村消防消じゅつ金組合</v>
      </c>
      <c r="BZ39" s="653"/>
      <c r="CA39" s="653"/>
      <c r="CB39" s="653"/>
      <c r="CC39" s="653"/>
      <c r="CD39" s="653"/>
      <c r="CE39" s="653"/>
      <c r="CF39" s="653"/>
      <c r="CG39" s="653"/>
      <c r="CH39" s="653"/>
      <c r="CI39" s="653"/>
      <c r="CJ39" s="653"/>
      <c r="CK39" s="653"/>
      <c r="CL39" s="653"/>
      <c r="CM39" s="653"/>
      <c r="CN39" s="213"/>
      <c r="CO39" s="652">
        <f t="shared" si="3"/>
        <v>28</v>
      </c>
      <c r="CP39" s="652"/>
      <c r="CQ39" s="653" t="str">
        <f>IF('各会計、関係団体の財政状況及び健全化判断比率'!BS12="","",'各会計、関係団体の財政状況及び健全化判断比率'!BS12)</f>
        <v>富樫福祉会</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石川県後期高齢者医療広域連合（一般会計）</v>
      </c>
      <c r="BZ40" s="653"/>
      <c r="CA40" s="653"/>
      <c r="CB40" s="653"/>
      <c r="CC40" s="653"/>
      <c r="CD40" s="653"/>
      <c r="CE40" s="653"/>
      <c r="CF40" s="653"/>
      <c r="CG40" s="653"/>
      <c r="CH40" s="653"/>
      <c r="CI40" s="653"/>
      <c r="CJ40" s="653"/>
      <c r="CK40" s="653"/>
      <c r="CL40" s="653"/>
      <c r="CM40" s="653"/>
      <c r="CN40" s="213"/>
      <c r="CO40" s="652">
        <f t="shared" si="3"/>
        <v>29</v>
      </c>
      <c r="CP40" s="652"/>
      <c r="CQ40" s="653" t="str">
        <f>IF('各会計、関係団体の財政状況及び健全化判断比率'!BS13="","",'各会計、関係団体の財政状況及び健全化判断比率'!BS13)</f>
        <v>手取会</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石川県後期高齢者医療広域連合（後期高齢者医療特別会計）</v>
      </c>
      <c r="BZ41" s="653"/>
      <c r="CA41" s="653"/>
      <c r="CB41" s="653"/>
      <c r="CC41" s="653"/>
      <c r="CD41" s="653"/>
      <c r="CE41" s="653"/>
      <c r="CF41" s="653"/>
      <c r="CG41" s="653"/>
      <c r="CH41" s="653"/>
      <c r="CI41" s="653"/>
      <c r="CJ41" s="653"/>
      <c r="CK41" s="653"/>
      <c r="CL41" s="653"/>
      <c r="CM41" s="653"/>
      <c r="CN41" s="213"/>
      <c r="CO41" s="652">
        <f t="shared" si="3"/>
        <v>30</v>
      </c>
      <c r="CP41" s="652"/>
      <c r="CQ41" s="653" t="str">
        <f>IF('各会計、関係団体の財政状況及び健全化判断比率'!BS14="","",'各会計、関係団体の財政状況及び健全化判断比率'!BS14)</f>
        <v>めぐみ白山</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石川県市町村職員退職手当組合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手取川水防事務組合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0OQ6agDBqpVVCnlsDS0POnNSXneNIpFyDJzcSYUiE+lPPa//oKBZY5A+wXo0ivOwuKAsSaFWERpEVRrHn+JZmA==" saltValue="NP/nlpzbIoRqgCRIb6N4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44" t="s">
        <v>575</v>
      </c>
      <c r="D34" s="1244"/>
      <c r="E34" s="1245"/>
      <c r="F34" s="32">
        <v>4.4800000000000004</v>
      </c>
      <c r="G34" s="33">
        <v>4.67</v>
      </c>
      <c r="H34" s="33">
        <v>5.37</v>
      </c>
      <c r="I34" s="33">
        <v>5.77</v>
      </c>
      <c r="J34" s="34">
        <v>6.19</v>
      </c>
      <c r="K34" s="22"/>
      <c r="L34" s="22"/>
      <c r="M34" s="22"/>
      <c r="N34" s="22"/>
      <c r="O34" s="22"/>
      <c r="P34" s="22"/>
    </row>
    <row r="35" spans="1:16" ht="39" customHeight="1">
      <c r="A35" s="22"/>
      <c r="B35" s="35"/>
      <c r="C35" s="1238" t="s">
        <v>576</v>
      </c>
      <c r="D35" s="1239"/>
      <c r="E35" s="1240"/>
      <c r="F35" s="36">
        <v>4.34</v>
      </c>
      <c r="G35" s="37">
        <v>4.8499999999999996</v>
      </c>
      <c r="H35" s="37">
        <v>5.13</v>
      </c>
      <c r="I35" s="37">
        <v>4.3899999999999997</v>
      </c>
      <c r="J35" s="38">
        <v>4.5199999999999996</v>
      </c>
      <c r="K35" s="22"/>
      <c r="L35" s="22"/>
      <c r="M35" s="22"/>
      <c r="N35" s="22"/>
      <c r="O35" s="22"/>
      <c r="P35" s="22"/>
    </row>
    <row r="36" spans="1:16" ht="39" customHeight="1">
      <c r="A36" s="22"/>
      <c r="B36" s="35"/>
      <c r="C36" s="1238" t="s">
        <v>577</v>
      </c>
      <c r="D36" s="1239"/>
      <c r="E36" s="1240"/>
      <c r="F36" s="36">
        <v>4.93</v>
      </c>
      <c r="G36" s="37">
        <v>3.7</v>
      </c>
      <c r="H36" s="37">
        <v>3.71</v>
      </c>
      <c r="I36" s="37">
        <v>3.39</v>
      </c>
      <c r="J36" s="38">
        <v>3.88</v>
      </c>
      <c r="K36" s="22"/>
      <c r="L36" s="22"/>
      <c r="M36" s="22"/>
      <c r="N36" s="22"/>
      <c r="O36" s="22"/>
      <c r="P36" s="22"/>
    </row>
    <row r="37" spans="1:16" ht="39" customHeight="1">
      <c r="A37" s="22"/>
      <c r="B37" s="35"/>
      <c r="C37" s="1238" t="s">
        <v>578</v>
      </c>
      <c r="D37" s="1239"/>
      <c r="E37" s="1240"/>
      <c r="F37" s="36">
        <v>0.35</v>
      </c>
      <c r="G37" s="37">
        <v>0.94</v>
      </c>
      <c r="H37" s="37">
        <v>1.05</v>
      </c>
      <c r="I37" s="37">
        <v>1.31</v>
      </c>
      <c r="J37" s="38">
        <v>1.07</v>
      </c>
      <c r="K37" s="22"/>
      <c r="L37" s="22"/>
      <c r="M37" s="22"/>
      <c r="N37" s="22"/>
      <c r="O37" s="22"/>
      <c r="P37" s="22"/>
    </row>
    <row r="38" spans="1:16" ht="39" customHeight="1">
      <c r="A38" s="22"/>
      <c r="B38" s="35"/>
      <c r="C38" s="1238" t="s">
        <v>579</v>
      </c>
      <c r="D38" s="1239"/>
      <c r="E38" s="1240"/>
      <c r="F38" s="36">
        <v>0.34</v>
      </c>
      <c r="G38" s="37">
        <v>0.34</v>
      </c>
      <c r="H38" s="37">
        <v>0</v>
      </c>
      <c r="I38" s="37">
        <v>0</v>
      </c>
      <c r="J38" s="38">
        <v>0.83</v>
      </c>
      <c r="K38" s="22"/>
      <c r="L38" s="22"/>
      <c r="M38" s="22"/>
      <c r="N38" s="22"/>
      <c r="O38" s="22"/>
      <c r="P38" s="22"/>
    </row>
    <row r="39" spans="1:16" ht="39" customHeight="1">
      <c r="A39" s="22"/>
      <c r="B39" s="35"/>
      <c r="C39" s="1238" t="s">
        <v>580</v>
      </c>
      <c r="D39" s="1239"/>
      <c r="E39" s="1240"/>
      <c r="F39" s="36">
        <v>0.2</v>
      </c>
      <c r="G39" s="37">
        <v>0.21</v>
      </c>
      <c r="H39" s="37">
        <v>0.25</v>
      </c>
      <c r="I39" s="37">
        <v>0.49</v>
      </c>
      <c r="J39" s="38">
        <v>0.69</v>
      </c>
      <c r="K39" s="22"/>
      <c r="L39" s="22"/>
      <c r="M39" s="22"/>
      <c r="N39" s="22"/>
      <c r="O39" s="22"/>
      <c r="P39" s="22"/>
    </row>
    <row r="40" spans="1:16" ht="39" customHeight="1">
      <c r="A40" s="22"/>
      <c r="B40" s="35"/>
      <c r="C40" s="1238" t="s">
        <v>581</v>
      </c>
      <c r="D40" s="1239"/>
      <c r="E40" s="1240"/>
      <c r="F40" s="36">
        <v>0.44</v>
      </c>
      <c r="G40" s="37">
        <v>0.56000000000000005</v>
      </c>
      <c r="H40" s="37">
        <v>0.6</v>
      </c>
      <c r="I40" s="37">
        <v>0.74</v>
      </c>
      <c r="J40" s="38">
        <v>0.34</v>
      </c>
      <c r="K40" s="22"/>
      <c r="L40" s="22"/>
      <c r="M40" s="22"/>
      <c r="N40" s="22"/>
      <c r="O40" s="22"/>
      <c r="P40" s="22"/>
    </row>
    <row r="41" spans="1:16" ht="39" customHeight="1">
      <c r="A41" s="22"/>
      <c r="B41" s="35"/>
      <c r="C41" s="1238" t="s">
        <v>582</v>
      </c>
      <c r="D41" s="1239"/>
      <c r="E41" s="1240"/>
      <c r="F41" s="36">
        <v>0</v>
      </c>
      <c r="G41" s="37">
        <v>0</v>
      </c>
      <c r="H41" s="37">
        <v>0</v>
      </c>
      <c r="I41" s="37">
        <v>0</v>
      </c>
      <c r="J41" s="38">
        <v>0</v>
      </c>
      <c r="K41" s="22"/>
      <c r="L41" s="22"/>
      <c r="M41" s="22"/>
      <c r="N41" s="22"/>
      <c r="O41" s="22"/>
      <c r="P41" s="22"/>
    </row>
    <row r="42" spans="1:16" ht="39" customHeight="1">
      <c r="A42" s="22"/>
      <c r="B42" s="39"/>
      <c r="C42" s="1238" t="s">
        <v>583</v>
      </c>
      <c r="D42" s="1239"/>
      <c r="E42" s="1240"/>
      <c r="F42" s="36" t="s">
        <v>527</v>
      </c>
      <c r="G42" s="37" t="s">
        <v>527</v>
      </c>
      <c r="H42" s="37" t="s">
        <v>527</v>
      </c>
      <c r="I42" s="37" t="s">
        <v>527</v>
      </c>
      <c r="J42" s="38" t="s">
        <v>527</v>
      </c>
      <c r="K42" s="22"/>
      <c r="L42" s="22"/>
      <c r="M42" s="22"/>
      <c r="N42" s="22"/>
      <c r="O42" s="22"/>
      <c r="P42" s="22"/>
    </row>
    <row r="43" spans="1:16" ht="39" customHeight="1" thickBot="1">
      <c r="A43" s="22"/>
      <c r="B43" s="40"/>
      <c r="C43" s="1241" t="s">
        <v>584</v>
      </c>
      <c r="D43" s="1242"/>
      <c r="E43" s="1243"/>
      <c r="F43" s="41">
        <v>0.06</v>
      </c>
      <c r="G43" s="42">
        <v>0.05</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aF3/J6ZQ9rh9TcGOBtSFTMd7N++34CzqWhw21DaN+FFOnoN0Cjp0hHVNrGtMOjxGTqKnuNVvMRh50D/lqha0A==" saltValue="o9J38Cfe7eDxoe9Mnqxy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46" t="s">
        <v>11</v>
      </c>
      <c r="C45" s="1247"/>
      <c r="D45" s="58"/>
      <c r="E45" s="1252" t="s">
        <v>12</v>
      </c>
      <c r="F45" s="1252"/>
      <c r="G45" s="1252"/>
      <c r="H45" s="1252"/>
      <c r="I45" s="1252"/>
      <c r="J45" s="1253"/>
      <c r="K45" s="59">
        <v>7530</v>
      </c>
      <c r="L45" s="60">
        <v>7232</v>
      </c>
      <c r="M45" s="60">
        <v>7550</v>
      </c>
      <c r="N45" s="60">
        <v>7448</v>
      </c>
      <c r="O45" s="61">
        <v>7473</v>
      </c>
      <c r="P45" s="48"/>
      <c r="Q45" s="48"/>
      <c r="R45" s="48"/>
      <c r="S45" s="48"/>
      <c r="T45" s="48"/>
      <c r="U45" s="48"/>
    </row>
    <row r="46" spans="1:21" ht="30.75" customHeight="1">
      <c r="A46" s="48"/>
      <c r="B46" s="1248"/>
      <c r="C46" s="1249"/>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c r="A47" s="48"/>
      <c r="B47" s="1248"/>
      <c r="C47" s="1249"/>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c r="A48" s="48"/>
      <c r="B48" s="1248"/>
      <c r="C48" s="1249"/>
      <c r="D48" s="62"/>
      <c r="E48" s="1254" t="s">
        <v>15</v>
      </c>
      <c r="F48" s="1254"/>
      <c r="G48" s="1254"/>
      <c r="H48" s="1254"/>
      <c r="I48" s="1254"/>
      <c r="J48" s="1255"/>
      <c r="K48" s="63">
        <v>1862</v>
      </c>
      <c r="L48" s="64">
        <v>1712</v>
      </c>
      <c r="M48" s="64">
        <v>1669</v>
      </c>
      <c r="N48" s="64">
        <v>1575</v>
      </c>
      <c r="O48" s="65">
        <v>1586</v>
      </c>
      <c r="P48" s="48"/>
      <c r="Q48" s="48"/>
      <c r="R48" s="48"/>
      <c r="S48" s="48"/>
      <c r="T48" s="48"/>
      <c r="U48" s="48"/>
    </row>
    <row r="49" spans="1:21" ht="30.75" customHeight="1">
      <c r="A49" s="48"/>
      <c r="B49" s="1248"/>
      <c r="C49" s="1249"/>
      <c r="D49" s="62"/>
      <c r="E49" s="1254" t="s">
        <v>16</v>
      </c>
      <c r="F49" s="1254"/>
      <c r="G49" s="1254"/>
      <c r="H49" s="1254"/>
      <c r="I49" s="1254"/>
      <c r="J49" s="1255"/>
      <c r="K49" s="63">
        <v>857</v>
      </c>
      <c r="L49" s="64">
        <v>789</v>
      </c>
      <c r="M49" s="64">
        <v>817</v>
      </c>
      <c r="N49" s="64">
        <v>854</v>
      </c>
      <c r="O49" s="65">
        <v>866</v>
      </c>
      <c r="P49" s="48"/>
      <c r="Q49" s="48"/>
      <c r="R49" s="48"/>
      <c r="S49" s="48"/>
      <c r="T49" s="48"/>
      <c r="U49" s="48"/>
    </row>
    <row r="50" spans="1:21" ht="30.75" customHeight="1">
      <c r="A50" s="48"/>
      <c r="B50" s="1248"/>
      <c r="C50" s="1249"/>
      <c r="D50" s="62"/>
      <c r="E50" s="1254" t="s">
        <v>17</v>
      </c>
      <c r="F50" s="1254"/>
      <c r="G50" s="1254"/>
      <c r="H50" s="1254"/>
      <c r="I50" s="1254"/>
      <c r="J50" s="1255"/>
      <c r="K50" s="63">
        <v>2</v>
      </c>
      <c r="L50" s="64">
        <v>8</v>
      </c>
      <c r="M50" s="64">
        <v>8</v>
      </c>
      <c r="N50" s="64">
        <v>8</v>
      </c>
      <c r="O50" s="65">
        <v>8</v>
      </c>
      <c r="P50" s="48"/>
      <c r="Q50" s="48"/>
      <c r="R50" s="48"/>
      <c r="S50" s="48"/>
      <c r="T50" s="48"/>
      <c r="U50" s="48"/>
    </row>
    <row r="51" spans="1:21" ht="30.75" customHeight="1">
      <c r="A51" s="48"/>
      <c r="B51" s="1250"/>
      <c r="C51" s="1251"/>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c r="A52" s="48"/>
      <c r="B52" s="1256" t="s">
        <v>19</v>
      </c>
      <c r="C52" s="1257"/>
      <c r="D52" s="66"/>
      <c r="E52" s="1254" t="s">
        <v>20</v>
      </c>
      <c r="F52" s="1254"/>
      <c r="G52" s="1254"/>
      <c r="H52" s="1254"/>
      <c r="I52" s="1254"/>
      <c r="J52" s="1255"/>
      <c r="K52" s="63">
        <v>7520</v>
      </c>
      <c r="L52" s="64">
        <v>7218</v>
      </c>
      <c r="M52" s="64">
        <v>7443</v>
      </c>
      <c r="N52" s="64">
        <v>7250</v>
      </c>
      <c r="O52" s="65">
        <v>7292</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2731</v>
      </c>
      <c r="L53" s="69">
        <v>2523</v>
      </c>
      <c r="M53" s="69">
        <v>2601</v>
      </c>
      <c r="N53" s="69">
        <v>2635</v>
      </c>
      <c r="O53" s="70">
        <v>2641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62" t="s">
        <v>25</v>
      </c>
      <c r="C57" s="1263"/>
      <c r="D57" s="1266" t="s">
        <v>26</v>
      </c>
      <c r="E57" s="1267"/>
      <c r="F57" s="1267"/>
      <c r="G57" s="1267"/>
      <c r="H57" s="1267"/>
      <c r="I57" s="1267"/>
      <c r="J57" s="1268"/>
      <c r="K57" s="82" t="s">
        <v>527</v>
      </c>
      <c r="L57" s="83" t="s">
        <v>527</v>
      </c>
      <c r="M57" s="83" t="s">
        <v>527</v>
      </c>
      <c r="N57" s="83" t="s">
        <v>527</v>
      </c>
      <c r="O57" s="84" t="s">
        <v>527</v>
      </c>
    </row>
    <row r="58" spans="1:21" ht="31.5" customHeight="1" thickBot="1">
      <c r="B58" s="1264"/>
      <c r="C58" s="1265"/>
      <c r="D58" s="1269" t="s">
        <v>27</v>
      </c>
      <c r="E58" s="1270"/>
      <c r="F58" s="1270"/>
      <c r="G58" s="1270"/>
      <c r="H58" s="1270"/>
      <c r="I58" s="1270"/>
      <c r="J58" s="1271"/>
      <c r="K58" s="85" t="s">
        <v>527</v>
      </c>
      <c r="L58" s="86" t="s">
        <v>527</v>
      </c>
      <c r="M58" s="86" t="s">
        <v>527</v>
      </c>
      <c r="N58" s="86" t="s">
        <v>527</v>
      </c>
      <c r="O58" s="87" t="s">
        <v>527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5ct3Ukz/6JKaXzdoXniIUCHQ6hAtjEUHgshPnZf8xHLApbjo4lCQQwcvZHwavRSyLF45IgCcBRa6rtfD2EilQ==" saltValue="dqzttpQDqu11foqr98xL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E45" sqref="E45:H45"/>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568</v>
      </c>
      <c r="J40" s="99" t="s">
        <v>569</v>
      </c>
      <c r="K40" s="99" t="s">
        <v>570</v>
      </c>
      <c r="L40" s="99" t="s">
        <v>571</v>
      </c>
      <c r="M40" s="100" t="s">
        <v>572</v>
      </c>
    </row>
    <row r="41" spans="2:13" ht="27.75" customHeight="1">
      <c r="B41" s="1272" t="s">
        <v>30</v>
      </c>
      <c r="C41" s="1273"/>
      <c r="D41" s="101"/>
      <c r="E41" s="1278" t="s">
        <v>31</v>
      </c>
      <c r="F41" s="1278"/>
      <c r="G41" s="1278"/>
      <c r="H41" s="1279"/>
      <c r="I41" s="102">
        <v>86675</v>
      </c>
      <c r="J41" s="103">
        <v>87658</v>
      </c>
      <c r="K41" s="103">
        <v>86622</v>
      </c>
      <c r="L41" s="103">
        <v>86416</v>
      </c>
      <c r="M41" s="104">
        <v>84720</v>
      </c>
    </row>
    <row r="42" spans="2:13" ht="27.75" customHeight="1">
      <c r="B42" s="1274"/>
      <c r="C42" s="1275"/>
      <c r="D42" s="105"/>
      <c r="E42" s="1280" t="s">
        <v>32</v>
      </c>
      <c r="F42" s="1280"/>
      <c r="G42" s="1280"/>
      <c r="H42" s="1281"/>
      <c r="I42" s="106">
        <v>809</v>
      </c>
      <c r="J42" s="107">
        <v>713</v>
      </c>
      <c r="K42" s="107">
        <v>607</v>
      </c>
      <c r="L42" s="107">
        <v>502</v>
      </c>
      <c r="M42" s="108">
        <v>429</v>
      </c>
    </row>
    <row r="43" spans="2:13" ht="27.75" customHeight="1">
      <c r="B43" s="1274"/>
      <c r="C43" s="1275"/>
      <c r="D43" s="105"/>
      <c r="E43" s="1280" t="s">
        <v>33</v>
      </c>
      <c r="F43" s="1280"/>
      <c r="G43" s="1280"/>
      <c r="H43" s="1281"/>
      <c r="I43" s="106">
        <v>29605</v>
      </c>
      <c r="J43" s="107">
        <v>28281</v>
      </c>
      <c r="K43" s="107">
        <v>26723</v>
      </c>
      <c r="L43" s="107">
        <v>24909</v>
      </c>
      <c r="M43" s="108">
        <v>23811</v>
      </c>
    </row>
    <row r="44" spans="2:13" ht="27.75" customHeight="1">
      <c r="B44" s="1274"/>
      <c r="C44" s="1275"/>
      <c r="D44" s="105"/>
      <c r="E44" s="1280" t="s">
        <v>34</v>
      </c>
      <c r="F44" s="1280"/>
      <c r="G44" s="1280"/>
      <c r="H44" s="1281"/>
      <c r="I44" s="106">
        <v>7769</v>
      </c>
      <c r="J44" s="107">
        <v>8372</v>
      </c>
      <c r="K44" s="107">
        <v>9096</v>
      </c>
      <c r="L44" s="107">
        <v>9426</v>
      </c>
      <c r="M44" s="108">
        <v>9952</v>
      </c>
    </row>
    <row r="45" spans="2:13" ht="27.75" customHeight="1">
      <c r="B45" s="1274"/>
      <c r="C45" s="1275"/>
      <c r="D45" s="105"/>
      <c r="E45" s="1280" t="s">
        <v>35</v>
      </c>
      <c r="F45" s="1280"/>
      <c r="G45" s="1280"/>
      <c r="H45" s="1281"/>
      <c r="I45" s="106">
        <v>7800</v>
      </c>
      <c r="J45" s="107">
        <v>7053</v>
      </c>
      <c r="K45" s="107">
        <v>7023</v>
      </c>
      <c r="L45" s="107">
        <v>7003</v>
      </c>
      <c r="M45" s="108">
        <v>6645</v>
      </c>
    </row>
    <row r="46" spans="2:13" ht="27.75" customHeight="1">
      <c r="B46" s="1274"/>
      <c r="C46" s="1275"/>
      <c r="D46" s="109"/>
      <c r="E46" s="1280" t="s">
        <v>36</v>
      </c>
      <c r="F46" s="1280"/>
      <c r="G46" s="1280"/>
      <c r="H46" s="1281"/>
      <c r="I46" s="106">
        <v>691</v>
      </c>
      <c r="J46" s="107">
        <v>664</v>
      </c>
      <c r="K46" s="107">
        <v>741</v>
      </c>
      <c r="L46" s="107">
        <v>737</v>
      </c>
      <c r="M46" s="108">
        <v>711</v>
      </c>
    </row>
    <row r="47" spans="2:13" ht="27.75" customHeight="1">
      <c r="B47" s="1274"/>
      <c r="C47" s="1275"/>
      <c r="D47" s="110"/>
      <c r="E47" s="1282" t="s">
        <v>37</v>
      </c>
      <c r="F47" s="1283"/>
      <c r="G47" s="1283"/>
      <c r="H47" s="1284"/>
      <c r="I47" s="106" t="s">
        <v>527</v>
      </c>
      <c r="J47" s="107" t="s">
        <v>527</v>
      </c>
      <c r="K47" s="107" t="s">
        <v>527</v>
      </c>
      <c r="L47" s="107" t="s">
        <v>527</v>
      </c>
      <c r="M47" s="108" t="s">
        <v>527</v>
      </c>
    </row>
    <row r="48" spans="2:13" ht="27.75" customHeight="1">
      <c r="B48" s="1274"/>
      <c r="C48" s="1275"/>
      <c r="D48" s="105"/>
      <c r="E48" s="1280" t="s">
        <v>38</v>
      </c>
      <c r="F48" s="1280"/>
      <c r="G48" s="1280"/>
      <c r="H48" s="1281"/>
      <c r="I48" s="106" t="s">
        <v>527</v>
      </c>
      <c r="J48" s="107" t="s">
        <v>527</v>
      </c>
      <c r="K48" s="107" t="s">
        <v>527</v>
      </c>
      <c r="L48" s="107" t="s">
        <v>527</v>
      </c>
      <c r="M48" s="108" t="s">
        <v>527</v>
      </c>
    </row>
    <row r="49" spans="2:13" ht="27.75" customHeight="1">
      <c r="B49" s="1276"/>
      <c r="C49" s="1277"/>
      <c r="D49" s="105"/>
      <c r="E49" s="1280" t="s">
        <v>39</v>
      </c>
      <c r="F49" s="1280"/>
      <c r="G49" s="1280"/>
      <c r="H49" s="1281"/>
      <c r="I49" s="106" t="s">
        <v>527</v>
      </c>
      <c r="J49" s="107" t="s">
        <v>527</v>
      </c>
      <c r="K49" s="107" t="s">
        <v>527</v>
      </c>
      <c r="L49" s="107" t="s">
        <v>527</v>
      </c>
      <c r="M49" s="108" t="s">
        <v>527</v>
      </c>
    </row>
    <row r="50" spans="2:13" ht="27.75" customHeight="1">
      <c r="B50" s="1285" t="s">
        <v>40</v>
      </c>
      <c r="C50" s="1286"/>
      <c r="D50" s="111"/>
      <c r="E50" s="1280" t="s">
        <v>41</v>
      </c>
      <c r="F50" s="1280"/>
      <c r="G50" s="1280"/>
      <c r="H50" s="1281"/>
      <c r="I50" s="106">
        <v>4304</v>
      </c>
      <c r="J50" s="107">
        <v>5222</v>
      </c>
      <c r="K50" s="107">
        <v>4881</v>
      </c>
      <c r="L50" s="107">
        <v>4796</v>
      </c>
      <c r="M50" s="108">
        <v>5092</v>
      </c>
    </row>
    <row r="51" spans="2:13" ht="27.75" customHeight="1">
      <c r="B51" s="1274"/>
      <c r="C51" s="1275"/>
      <c r="D51" s="105"/>
      <c r="E51" s="1280" t="s">
        <v>42</v>
      </c>
      <c r="F51" s="1280"/>
      <c r="G51" s="1280"/>
      <c r="H51" s="1281"/>
      <c r="I51" s="106">
        <v>9585</v>
      </c>
      <c r="J51" s="107">
        <v>9379</v>
      </c>
      <c r="K51" s="107">
        <v>9358</v>
      </c>
      <c r="L51" s="107">
        <v>9267</v>
      </c>
      <c r="M51" s="108">
        <v>9113</v>
      </c>
    </row>
    <row r="52" spans="2:13" ht="27.75" customHeight="1">
      <c r="B52" s="1276"/>
      <c r="C52" s="1277"/>
      <c r="D52" s="105"/>
      <c r="E52" s="1280" t="s">
        <v>43</v>
      </c>
      <c r="F52" s="1280"/>
      <c r="G52" s="1280"/>
      <c r="H52" s="1281"/>
      <c r="I52" s="106">
        <v>87129</v>
      </c>
      <c r="J52" s="107">
        <v>87799</v>
      </c>
      <c r="K52" s="107">
        <v>86488</v>
      </c>
      <c r="L52" s="107">
        <v>84903</v>
      </c>
      <c r="M52" s="108">
        <v>82474</v>
      </c>
    </row>
    <row r="53" spans="2:13" ht="27.75" customHeight="1" thickBot="1">
      <c r="B53" s="1287" t="s">
        <v>44</v>
      </c>
      <c r="C53" s="1288"/>
      <c r="D53" s="112"/>
      <c r="E53" s="1289" t="s">
        <v>45</v>
      </c>
      <c r="F53" s="1289"/>
      <c r="G53" s="1289"/>
      <c r="H53" s="1290"/>
      <c r="I53" s="113">
        <v>32332</v>
      </c>
      <c r="J53" s="114">
        <v>30342</v>
      </c>
      <c r="K53" s="114">
        <v>30085</v>
      </c>
      <c r="L53" s="114">
        <v>30026</v>
      </c>
      <c r="M53" s="115">
        <v>29588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slfne7kD0HYC73lpjuWqlcAmr0ILsE4+vBn8tU/zsAMAn23Ip1oba53rUW6ehPT7k18tKMP5FDU9rSBMZoMTw==" saltValue="LFCfSp5KHZtcA6mOMjCI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570</v>
      </c>
      <c r="G54" s="124" t="s">
        <v>571</v>
      </c>
      <c r="H54" s="125" t="s">
        <v>572</v>
      </c>
    </row>
    <row r="55" spans="2:8" ht="52.5" customHeight="1">
      <c r="B55" s="126"/>
      <c r="C55" s="1299" t="s">
        <v>48</v>
      </c>
      <c r="D55" s="1299"/>
      <c r="E55" s="1300"/>
      <c r="F55" s="127">
        <v>2863</v>
      </c>
      <c r="G55" s="127">
        <v>2323</v>
      </c>
      <c r="H55" s="128">
        <v>2342</v>
      </c>
    </row>
    <row r="56" spans="2:8" ht="52.5" customHeight="1">
      <c r="B56" s="129"/>
      <c r="C56" s="1301" t="s">
        <v>49</v>
      </c>
      <c r="D56" s="1301"/>
      <c r="E56" s="1302"/>
      <c r="F56" s="130">
        <v>458</v>
      </c>
      <c r="G56" s="130">
        <v>154</v>
      </c>
      <c r="H56" s="131">
        <v>154</v>
      </c>
    </row>
    <row r="57" spans="2:8" ht="53.25" customHeight="1">
      <c r="B57" s="129"/>
      <c r="C57" s="1303" t="s">
        <v>50</v>
      </c>
      <c r="D57" s="1303"/>
      <c r="E57" s="1304"/>
      <c r="F57" s="132">
        <v>4322</v>
      </c>
      <c r="G57" s="132">
        <v>4472</v>
      </c>
      <c r="H57" s="133">
        <v>4438</v>
      </c>
    </row>
    <row r="58" spans="2:8" ht="45.75" customHeight="1">
      <c r="B58" s="134"/>
      <c r="C58" s="1291" t="s">
        <v>609</v>
      </c>
      <c r="D58" s="1292"/>
      <c r="E58" s="1293"/>
      <c r="F58" s="135">
        <v>4000</v>
      </c>
      <c r="G58" s="135">
        <v>4000</v>
      </c>
      <c r="H58" s="136">
        <v>3910</v>
      </c>
    </row>
    <row r="59" spans="2:8" ht="45.75" customHeight="1">
      <c r="B59" s="134"/>
      <c r="C59" s="1291" t="s">
        <v>610</v>
      </c>
      <c r="D59" s="1292"/>
      <c r="E59" s="1293"/>
      <c r="F59" s="135">
        <v>161</v>
      </c>
      <c r="G59" s="135">
        <v>155</v>
      </c>
      <c r="H59" s="136">
        <v>149</v>
      </c>
    </row>
    <row r="60" spans="2:8" ht="45.75" customHeight="1">
      <c r="B60" s="134"/>
      <c r="C60" s="1291" t="s">
        <v>611</v>
      </c>
      <c r="D60" s="1292"/>
      <c r="E60" s="1293"/>
      <c r="F60" s="135">
        <v>0</v>
      </c>
      <c r="G60" s="135">
        <v>118</v>
      </c>
      <c r="H60" s="136">
        <v>149</v>
      </c>
    </row>
    <row r="61" spans="2:8" ht="45.75" customHeight="1">
      <c r="B61" s="134"/>
      <c r="C61" s="1291" t="s">
        <v>612</v>
      </c>
      <c r="D61" s="1292"/>
      <c r="E61" s="1293"/>
      <c r="F61" s="135">
        <v>33</v>
      </c>
      <c r="G61" s="135">
        <v>81</v>
      </c>
      <c r="H61" s="136">
        <v>81</v>
      </c>
    </row>
    <row r="62" spans="2:8" ht="45.75" customHeight="1" thickBot="1">
      <c r="B62" s="137"/>
      <c r="C62" s="1294" t="s">
        <v>613</v>
      </c>
      <c r="D62" s="1295"/>
      <c r="E62" s="1296"/>
      <c r="F62" s="138">
        <v>60</v>
      </c>
      <c r="G62" s="138">
        <v>56</v>
      </c>
      <c r="H62" s="139">
        <v>55</v>
      </c>
    </row>
    <row r="63" spans="2:8" ht="52.5" customHeight="1" thickBot="1">
      <c r="B63" s="140"/>
      <c r="C63" s="1297" t="s">
        <v>51</v>
      </c>
      <c r="D63" s="1297"/>
      <c r="E63" s="1298"/>
      <c r="F63" s="141">
        <v>7643</v>
      </c>
      <c r="G63" s="141">
        <v>6950</v>
      </c>
      <c r="H63" s="142">
        <v>6935</v>
      </c>
    </row>
    <row r="64" spans="2:8" ht="15" customHeight="1"/>
    <row r="65" ht="0" hidden="1" customHeight="1"/>
    <row r="66" ht="0" hidden="1" customHeight="1"/>
  </sheetData>
  <sheetProtection algorithmName="SHA-512" hashValue="CQdHJPm1KCM2RI9XkgISFjqWQ19VgEywOkJJVBP5xuWlzADV7aZ+Id8pblIKFDJJ/MeuVW+otTMP1uoZIT4/4A==" saltValue="caj/VArPapAwJZnPqbDH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618</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568</v>
      </c>
      <c r="BQ50" s="1309"/>
      <c r="BR50" s="1309"/>
      <c r="BS50" s="1309"/>
      <c r="BT50" s="1309"/>
      <c r="BU50" s="1309"/>
      <c r="BV50" s="1309"/>
      <c r="BW50" s="1309"/>
      <c r="BX50" s="1309" t="s">
        <v>569</v>
      </c>
      <c r="BY50" s="1309"/>
      <c r="BZ50" s="1309"/>
      <c r="CA50" s="1309"/>
      <c r="CB50" s="1309"/>
      <c r="CC50" s="1309"/>
      <c r="CD50" s="1309"/>
      <c r="CE50" s="1309"/>
      <c r="CF50" s="1309" t="s">
        <v>570</v>
      </c>
      <c r="CG50" s="1309"/>
      <c r="CH50" s="1309"/>
      <c r="CI50" s="1309"/>
      <c r="CJ50" s="1309"/>
      <c r="CK50" s="1309"/>
      <c r="CL50" s="1309"/>
      <c r="CM50" s="1309"/>
      <c r="CN50" s="1309" t="s">
        <v>571</v>
      </c>
      <c r="CO50" s="1309"/>
      <c r="CP50" s="1309"/>
      <c r="CQ50" s="1309"/>
      <c r="CR50" s="1309"/>
      <c r="CS50" s="1309"/>
      <c r="CT50" s="1309"/>
      <c r="CU50" s="1309"/>
      <c r="CV50" s="1309" t="s">
        <v>572</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619</v>
      </c>
      <c r="AO51" s="1312"/>
      <c r="AP51" s="1312"/>
      <c r="AQ51" s="1312"/>
      <c r="AR51" s="1312"/>
      <c r="AS51" s="1312"/>
      <c r="AT51" s="1312"/>
      <c r="AU51" s="1312"/>
      <c r="AV51" s="1312"/>
      <c r="AW51" s="1312"/>
      <c r="AX51" s="1312"/>
      <c r="AY51" s="1312"/>
      <c r="AZ51" s="1312"/>
      <c r="BA51" s="1312"/>
      <c r="BB51" s="1312" t="s">
        <v>620</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v>128</v>
      </c>
      <c r="CG51" s="1310"/>
      <c r="CH51" s="1310"/>
      <c r="CI51" s="1310"/>
      <c r="CJ51" s="1310"/>
      <c r="CK51" s="1310"/>
      <c r="CL51" s="1310"/>
      <c r="CM51" s="1310"/>
      <c r="CN51" s="1310">
        <v>125.3</v>
      </c>
      <c r="CO51" s="1310"/>
      <c r="CP51" s="1310"/>
      <c r="CQ51" s="1310"/>
      <c r="CR51" s="1310"/>
      <c r="CS51" s="1310"/>
      <c r="CT51" s="1310"/>
      <c r="CU51" s="1310"/>
      <c r="CV51" s="1310">
        <v>124</v>
      </c>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621</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55.9</v>
      </c>
      <c r="CG53" s="1310"/>
      <c r="CH53" s="1310"/>
      <c r="CI53" s="1310"/>
      <c r="CJ53" s="1310"/>
      <c r="CK53" s="1310"/>
      <c r="CL53" s="1310"/>
      <c r="CM53" s="1310"/>
      <c r="CN53" s="1310">
        <v>57.9</v>
      </c>
      <c r="CO53" s="1310"/>
      <c r="CP53" s="1310"/>
      <c r="CQ53" s="1310"/>
      <c r="CR53" s="1310"/>
      <c r="CS53" s="1310"/>
      <c r="CT53" s="1310"/>
      <c r="CU53" s="1310"/>
      <c r="CV53" s="1310">
        <v>59</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622</v>
      </c>
      <c r="AO55" s="1309"/>
      <c r="AP55" s="1309"/>
      <c r="AQ55" s="1309"/>
      <c r="AR55" s="1309"/>
      <c r="AS55" s="1309"/>
      <c r="AT55" s="1309"/>
      <c r="AU55" s="1309"/>
      <c r="AV55" s="1309"/>
      <c r="AW55" s="1309"/>
      <c r="AX55" s="1309"/>
      <c r="AY55" s="1309"/>
      <c r="AZ55" s="1309"/>
      <c r="BA55" s="1309"/>
      <c r="BB55" s="1312" t="s">
        <v>620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6.5</v>
      </c>
      <c r="CG55" s="1310"/>
      <c r="CH55" s="1310"/>
      <c r="CI55" s="1310"/>
      <c r="CJ55" s="1310"/>
      <c r="CK55" s="1310"/>
      <c r="CL55" s="1310"/>
      <c r="CM55" s="1310"/>
      <c r="CN55" s="1310">
        <v>5.8</v>
      </c>
      <c r="CO55" s="1310"/>
      <c r="CP55" s="1310"/>
      <c r="CQ55" s="1310"/>
      <c r="CR55" s="1310"/>
      <c r="CS55" s="1310"/>
      <c r="CT55" s="1310"/>
      <c r="CU55" s="1310"/>
      <c r="CV55" s="1310">
        <v>2.7</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623</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57.2</v>
      </c>
      <c r="CG57" s="1310"/>
      <c r="CH57" s="1310"/>
      <c r="CI57" s="1310"/>
      <c r="CJ57" s="1310"/>
      <c r="CK57" s="1310"/>
      <c r="CL57" s="1310"/>
      <c r="CM57" s="1310"/>
      <c r="CN57" s="1310">
        <v>58.6</v>
      </c>
      <c r="CO57" s="1310"/>
      <c r="CP57" s="1310"/>
      <c r="CQ57" s="1310"/>
      <c r="CR57" s="1310"/>
      <c r="CS57" s="1310"/>
      <c r="CT57" s="1310"/>
      <c r="CU57" s="1310"/>
      <c r="CV57" s="1310">
        <v>60.2</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624</v>
      </c>
    </row>
    <row r="64" spans="1:109">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618</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568</v>
      </c>
      <c r="BQ72" s="1309"/>
      <c r="BR72" s="1309"/>
      <c r="BS72" s="1309"/>
      <c r="BT72" s="1309"/>
      <c r="BU72" s="1309"/>
      <c r="BV72" s="1309"/>
      <c r="BW72" s="1309"/>
      <c r="BX72" s="1309" t="s">
        <v>569</v>
      </c>
      <c r="BY72" s="1309"/>
      <c r="BZ72" s="1309"/>
      <c r="CA72" s="1309"/>
      <c r="CB72" s="1309"/>
      <c r="CC72" s="1309"/>
      <c r="CD72" s="1309"/>
      <c r="CE72" s="1309"/>
      <c r="CF72" s="1309" t="s">
        <v>570</v>
      </c>
      <c r="CG72" s="1309"/>
      <c r="CH72" s="1309"/>
      <c r="CI72" s="1309"/>
      <c r="CJ72" s="1309"/>
      <c r="CK72" s="1309"/>
      <c r="CL72" s="1309"/>
      <c r="CM72" s="1309"/>
      <c r="CN72" s="1309" t="s">
        <v>571</v>
      </c>
      <c r="CO72" s="1309"/>
      <c r="CP72" s="1309"/>
      <c r="CQ72" s="1309"/>
      <c r="CR72" s="1309"/>
      <c r="CS72" s="1309"/>
      <c r="CT72" s="1309"/>
      <c r="CU72" s="1309"/>
      <c r="CV72" s="1309" t="s">
        <v>572</v>
      </c>
      <c r="CW72" s="1309"/>
      <c r="CX72" s="1309"/>
      <c r="CY72" s="1309"/>
      <c r="CZ72" s="1309"/>
      <c r="DA72" s="1309"/>
      <c r="DB72" s="1309"/>
      <c r="DC72" s="1309"/>
    </row>
    <row r="73" spans="2:107">
      <c r="B73" s="394"/>
      <c r="G73" s="1323"/>
      <c r="H73" s="1323"/>
      <c r="I73" s="1323"/>
      <c r="J73" s="1323"/>
      <c r="K73" s="1326"/>
      <c r="L73" s="1326"/>
      <c r="M73" s="1326"/>
      <c r="N73" s="1326"/>
      <c r="AM73" s="403"/>
      <c r="AN73" s="1312" t="s">
        <v>619</v>
      </c>
      <c r="AO73" s="1312"/>
      <c r="AP73" s="1312"/>
      <c r="AQ73" s="1312"/>
      <c r="AR73" s="1312"/>
      <c r="AS73" s="1312"/>
      <c r="AT73" s="1312"/>
      <c r="AU73" s="1312"/>
      <c r="AV73" s="1312"/>
      <c r="AW73" s="1312"/>
      <c r="AX73" s="1312"/>
      <c r="AY73" s="1312"/>
      <c r="AZ73" s="1312"/>
      <c r="BA73" s="1312"/>
      <c r="BB73" s="1312" t="s">
        <v>620</v>
      </c>
      <c r="BC73" s="1312"/>
      <c r="BD73" s="1312"/>
      <c r="BE73" s="1312"/>
      <c r="BF73" s="1312"/>
      <c r="BG73" s="1312"/>
      <c r="BH73" s="1312"/>
      <c r="BI73" s="1312"/>
      <c r="BJ73" s="1312"/>
      <c r="BK73" s="1312"/>
      <c r="BL73" s="1312"/>
      <c r="BM73" s="1312"/>
      <c r="BN73" s="1312"/>
      <c r="BO73" s="1312"/>
      <c r="BP73" s="1310">
        <v>136.4</v>
      </c>
      <c r="BQ73" s="1310"/>
      <c r="BR73" s="1310"/>
      <c r="BS73" s="1310"/>
      <c r="BT73" s="1310"/>
      <c r="BU73" s="1310"/>
      <c r="BV73" s="1310"/>
      <c r="BW73" s="1310"/>
      <c r="BX73" s="1310">
        <v>126.6</v>
      </c>
      <c r="BY73" s="1310"/>
      <c r="BZ73" s="1310"/>
      <c r="CA73" s="1310"/>
      <c r="CB73" s="1310"/>
      <c r="CC73" s="1310"/>
      <c r="CD73" s="1310"/>
      <c r="CE73" s="1310"/>
      <c r="CF73" s="1310">
        <v>128</v>
      </c>
      <c r="CG73" s="1310"/>
      <c r="CH73" s="1310"/>
      <c r="CI73" s="1310"/>
      <c r="CJ73" s="1310"/>
      <c r="CK73" s="1310"/>
      <c r="CL73" s="1310"/>
      <c r="CM73" s="1310"/>
      <c r="CN73" s="1310">
        <v>125.3</v>
      </c>
      <c r="CO73" s="1310"/>
      <c r="CP73" s="1310"/>
      <c r="CQ73" s="1310"/>
      <c r="CR73" s="1310"/>
      <c r="CS73" s="1310"/>
      <c r="CT73" s="1310"/>
      <c r="CU73" s="1310"/>
      <c r="CV73" s="1310">
        <v>124</v>
      </c>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625</v>
      </c>
      <c r="BC75" s="1312"/>
      <c r="BD75" s="1312"/>
      <c r="BE75" s="1312"/>
      <c r="BF75" s="1312"/>
      <c r="BG75" s="1312"/>
      <c r="BH75" s="1312"/>
      <c r="BI75" s="1312"/>
      <c r="BJ75" s="1312"/>
      <c r="BK75" s="1312"/>
      <c r="BL75" s="1312"/>
      <c r="BM75" s="1312"/>
      <c r="BN75" s="1312"/>
      <c r="BO75" s="1312"/>
      <c r="BP75" s="1310">
        <v>12.1</v>
      </c>
      <c r="BQ75" s="1310"/>
      <c r="BR75" s="1310"/>
      <c r="BS75" s="1310"/>
      <c r="BT75" s="1310"/>
      <c r="BU75" s="1310"/>
      <c r="BV75" s="1310"/>
      <c r="BW75" s="1310"/>
      <c r="BX75" s="1310">
        <v>11.2</v>
      </c>
      <c r="BY75" s="1310"/>
      <c r="BZ75" s="1310"/>
      <c r="CA75" s="1310"/>
      <c r="CB75" s="1310"/>
      <c r="CC75" s="1310"/>
      <c r="CD75" s="1310"/>
      <c r="CE75" s="1310"/>
      <c r="CF75" s="1310">
        <v>11</v>
      </c>
      <c r="CG75" s="1310"/>
      <c r="CH75" s="1310"/>
      <c r="CI75" s="1310"/>
      <c r="CJ75" s="1310"/>
      <c r="CK75" s="1310"/>
      <c r="CL75" s="1310"/>
      <c r="CM75" s="1310"/>
      <c r="CN75" s="1310">
        <v>10.8</v>
      </c>
      <c r="CO75" s="1310"/>
      <c r="CP75" s="1310"/>
      <c r="CQ75" s="1310"/>
      <c r="CR75" s="1310"/>
      <c r="CS75" s="1310"/>
      <c r="CT75" s="1310"/>
      <c r="CU75" s="1310"/>
      <c r="CV75" s="1310">
        <v>11</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622</v>
      </c>
      <c r="AO77" s="1309"/>
      <c r="AP77" s="1309"/>
      <c r="AQ77" s="1309"/>
      <c r="AR77" s="1309"/>
      <c r="AS77" s="1309"/>
      <c r="AT77" s="1309"/>
      <c r="AU77" s="1309"/>
      <c r="AV77" s="1309"/>
      <c r="AW77" s="1309"/>
      <c r="AX77" s="1309"/>
      <c r="AY77" s="1309"/>
      <c r="AZ77" s="1309"/>
      <c r="BA77" s="1309"/>
      <c r="BB77" s="1312" t="s">
        <v>620</v>
      </c>
      <c r="BC77" s="1312"/>
      <c r="BD77" s="1312"/>
      <c r="BE77" s="1312"/>
      <c r="BF77" s="1312"/>
      <c r="BG77" s="1312"/>
      <c r="BH77" s="1312"/>
      <c r="BI77" s="1312"/>
      <c r="BJ77" s="1312"/>
      <c r="BK77" s="1312"/>
      <c r="BL77" s="1312"/>
      <c r="BM77" s="1312"/>
      <c r="BN77" s="1312"/>
      <c r="BO77" s="1312"/>
      <c r="BP77" s="1310">
        <v>33.799999999999997</v>
      </c>
      <c r="BQ77" s="1310"/>
      <c r="BR77" s="1310"/>
      <c r="BS77" s="1310"/>
      <c r="BT77" s="1310"/>
      <c r="BU77" s="1310"/>
      <c r="BV77" s="1310"/>
      <c r="BW77" s="1310"/>
      <c r="BX77" s="1310">
        <v>15.8</v>
      </c>
      <c r="BY77" s="1310"/>
      <c r="BZ77" s="1310"/>
      <c r="CA77" s="1310"/>
      <c r="CB77" s="1310"/>
      <c r="CC77" s="1310"/>
      <c r="CD77" s="1310"/>
      <c r="CE77" s="1310"/>
      <c r="CF77" s="1310">
        <v>6.5</v>
      </c>
      <c r="CG77" s="1310"/>
      <c r="CH77" s="1310"/>
      <c r="CI77" s="1310"/>
      <c r="CJ77" s="1310"/>
      <c r="CK77" s="1310"/>
      <c r="CL77" s="1310"/>
      <c r="CM77" s="1310"/>
      <c r="CN77" s="1310">
        <v>5.8</v>
      </c>
      <c r="CO77" s="1310"/>
      <c r="CP77" s="1310"/>
      <c r="CQ77" s="1310"/>
      <c r="CR77" s="1310"/>
      <c r="CS77" s="1310"/>
      <c r="CT77" s="1310"/>
      <c r="CU77" s="1310"/>
      <c r="CV77" s="1310">
        <v>2.7</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625</v>
      </c>
      <c r="BC79" s="1312"/>
      <c r="BD79" s="1312"/>
      <c r="BE79" s="1312"/>
      <c r="BF79" s="1312"/>
      <c r="BG79" s="1312"/>
      <c r="BH79" s="1312"/>
      <c r="BI79" s="1312"/>
      <c r="BJ79" s="1312"/>
      <c r="BK79" s="1312"/>
      <c r="BL79" s="1312"/>
      <c r="BM79" s="1312"/>
      <c r="BN79" s="1312"/>
      <c r="BO79" s="1312"/>
      <c r="BP79" s="1310">
        <v>7.1</v>
      </c>
      <c r="BQ79" s="1310"/>
      <c r="BR79" s="1310"/>
      <c r="BS79" s="1310"/>
      <c r="BT79" s="1310"/>
      <c r="BU79" s="1310"/>
      <c r="BV79" s="1310"/>
      <c r="BW79" s="1310"/>
      <c r="BX79" s="1310">
        <v>6.2</v>
      </c>
      <c r="BY79" s="1310"/>
      <c r="BZ79" s="1310"/>
      <c r="CA79" s="1310"/>
      <c r="CB79" s="1310"/>
      <c r="CC79" s="1310"/>
      <c r="CD79" s="1310"/>
      <c r="CE79" s="1310"/>
      <c r="CF79" s="1310">
        <v>5.9</v>
      </c>
      <c r="CG79" s="1310"/>
      <c r="CH79" s="1310"/>
      <c r="CI79" s="1310"/>
      <c r="CJ79" s="1310"/>
      <c r="CK79" s="1310"/>
      <c r="CL79" s="1310"/>
      <c r="CM79" s="1310"/>
      <c r="CN79" s="1310">
        <v>5.3</v>
      </c>
      <c r="CO79" s="1310"/>
      <c r="CP79" s="1310"/>
      <c r="CQ79" s="1310"/>
      <c r="CR79" s="1310"/>
      <c r="CS79" s="1310"/>
      <c r="CT79" s="1310"/>
      <c r="CU79" s="1310"/>
      <c r="CV79" s="1310">
        <v>5</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mWReZjF1kuTpKdgG1tDE8ct9c0hkkCnlFX9pOJsDDpHEdSir90/kjyPLhC7257GGacgCdNhD1B4Fhcl9rSxsQ==" saltValue="CIz9LIuVx11JZBrtzXf1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XW4YkBT484ubfZhhvRznjiYfsTr95SbgsE8cKhf93yE3YvON/eIgR5j4BRFXLgykrFE6OIdc6WiGqbO4OAv7w==" saltValue="l4SBFawREG3ZW/JtR9mf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23ML8q7pYmuqV71dJT1qetY24/JJ1utyamjdW8LIvrTBk6j8AQGPOBFF2AWXn7m69cn6qg/yhgVGVOxyOD41g==" saltValue="q4H1jmyTdUMAScGZ+Cfi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565</v>
      </c>
      <c r="G2" s="156"/>
      <c r="H2" s="157"/>
    </row>
    <row r="3" spans="1:8">
      <c r="A3" s="153" t="s">
        <v>558</v>
      </c>
      <c r="B3" s="158"/>
      <c r="C3" s="159"/>
      <c r="D3" s="160">
        <v>110204</v>
      </c>
      <c r="E3" s="161"/>
      <c r="F3" s="162">
        <v>53605</v>
      </c>
      <c r="G3" s="163"/>
      <c r="H3" s="164"/>
    </row>
    <row r="4" spans="1:8">
      <c r="A4" s="165"/>
      <c r="B4" s="166"/>
      <c r="C4" s="167"/>
      <c r="D4" s="168">
        <v>43529</v>
      </c>
      <c r="E4" s="169"/>
      <c r="F4" s="170">
        <v>28343</v>
      </c>
      <c r="G4" s="171"/>
      <c r="H4" s="172"/>
    </row>
    <row r="5" spans="1:8">
      <c r="A5" s="153" t="s">
        <v>560</v>
      </c>
      <c r="B5" s="158"/>
      <c r="C5" s="159"/>
      <c r="D5" s="160">
        <v>87174</v>
      </c>
      <c r="E5" s="161"/>
      <c r="F5" s="162">
        <v>46440</v>
      </c>
      <c r="G5" s="163"/>
      <c r="H5" s="164"/>
    </row>
    <row r="6" spans="1:8">
      <c r="A6" s="165"/>
      <c r="B6" s="166"/>
      <c r="C6" s="167"/>
      <c r="D6" s="168">
        <v>47548</v>
      </c>
      <c r="E6" s="169"/>
      <c r="F6" s="170">
        <v>27658</v>
      </c>
      <c r="G6" s="171"/>
      <c r="H6" s="172"/>
    </row>
    <row r="7" spans="1:8">
      <c r="A7" s="153" t="s">
        <v>561</v>
      </c>
      <c r="B7" s="158"/>
      <c r="C7" s="159"/>
      <c r="D7" s="160">
        <v>64944</v>
      </c>
      <c r="E7" s="161"/>
      <c r="F7" s="162">
        <v>63257</v>
      </c>
      <c r="G7" s="163"/>
      <c r="H7" s="164"/>
    </row>
    <row r="8" spans="1:8">
      <c r="A8" s="165"/>
      <c r="B8" s="166"/>
      <c r="C8" s="167"/>
      <c r="D8" s="168">
        <v>40712</v>
      </c>
      <c r="E8" s="169"/>
      <c r="F8" s="170">
        <v>27259</v>
      </c>
      <c r="G8" s="171"/>
      <c r="H8" s="172"/>
    </row>
    <row r="9" spans="1:8">
      <c r="A9" s="153" t="s">
        <v>562</v>
      </c>
      <c r="B9" s="158"/>
      <c r="C9" s="159"/>
      <c r="D9" s="160">
        <v>78240</v>
      </c>
      <c r="E9" s="161"/>
      <c r="F9" s="162">
        <v>52308</v>
      </c>
      <c r="G9" s="163"/>
      <c r="H9" s="164"/>
    </row>
    <row r="10" spans="1:8">
      <c r="A10" s="165"/>
      <c r="B10" s="166"/>
      <c r="C10" s="167"/>
      <c r="D10" s="168">
        <v>47534</v>
      </c>
      <c r="E10" s="169"/>
      <c r="F10" s="170">
        <v>28695</v>
      </c>
      <c r="G10" s="171"/>
      <c r="H10" s="172"/>
    </row>
    <row r="11" spans="1:8">
      <c r="A11" s="153" t="s">
        <v>563</v>
      </c>
      <c r="B11" s="158"/>
      <c r="C11" s="159"/>
      <c r="D11" s="160">
        <v>61418</v>
      </c>
      <c r="E11" s="161"/>
      <c r="F11" s="162">
        <v>46402</v>
      </c>
      <c r="G11" s="163"/>
      <c r="H11" s="164"/>
    </row>
    <row r="12" spans="1:8">
      <c r="A12" s="165"/>
      <c r="B12" s="166"/>
      <c r="C12" s="173"/>
      <c r="D12" s="168">
        <v>41015</v>
      </c>
      <c r="E12" s="169"/>
      <c r="F12" s="170">
        <v>26897</v>
      </c>
      <c r="G12" s="171"/>
      <c r="H12" s="172"/>
    </row>
    <row r="13" spans="1:8">
      <c r="A13" s="153"/>
      <c r="B13" s="158"/>
      <c r="C13" s="174"/>
      <c r="D13" s="175">
        <v>80396</v>
      </c>
      <c r="E13" s="176"/>
      <c r="F13" s="177">
        <v>52402</v>
      </c>
      <c r="G13" s="178"/>
      <c r="H13" s="164"/>
    </row>
    <row r="14" spans="1:8">
      <c r="A14" s="165"/>
      <c r="B14" s="166"/>
      <c r="C14" s="167"/>
      <c r="D14" s="168">
        <v>44068</v>
      </c>
      <c r="E14" s="169"/>
      <c r="F14" s="170">
        <v>27770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4.93</v>
      </c>
      <c r="C19" s="179">
        <f>ROUND(VALUE(SUBSTITUTE(実質収支比率等に係る経年分析!G$48,"▲","-")),2)</f>
        <v>3.71</v>
      </c>
      <c r="D19" s="179">
        <f>ROUND(VALUE(SUBSTITUTE(実質収支比率等に係る経年分析!H$48,"▲","-")),2)</f>
        <v>3.72</v>
      </c>
      <c r="E19" s="179">
        <f>ROUND(VALUE(SUBSTITUTE(実質収支比率等に係る経年分析!I$48,"▲","-")),2)</f>
        <v>3.39</v>
      </c>
      <c r="F19" s="179">
        <f>ROUND(VALUE(SUBSTITUTE(実質収支比率等に係る経年分析!J$48,"▲","-")),2)</f>
        <v>3.89</v>
      </c>
    </row>
    <row r="20" spans="1:11">
      <c r="A20" s="179" t="s">
        <v>55</v>
      </c>
      <c r="B20" s="179">
        <f>ROUND(VALUE(SUBSTITUTE(実質収支比率等に係る経年分析!F$47,"▲","-")),2)</f>
        <v>10</v>
      </c>
      <c r="C20" s="179">
        <f>ROUND(VALUE(SUBSTITUTE(実質収支比率等に係る経年分析!G$47,"▲","-")),2)</f>
        <v>12.44</v>
      </c>
      <c r="D20" s="179">
        <f>ROUND(VALUE(SUBSTITUTE(実質収支比率等に係る経年分析!H$47,"▲","-")),2)</f>
        <v>9.52</v>
      </c>
      <c r="E20" s="179">
        <f>ROUND(VALUE(SUBSTITUTE(実質収支比率等に係る経年分析!I$47,"▲","-")),2)</f>
        <v>7.61</v>
      </c>
      <c r="F20" s="179">
        <f>ROUND(VALUE(SUBSTITUTE(実質収支比率等に係る経年分析!J$47,"▲","-")),2)</f>
        <v>7.67</v>
      </c>
    </row>
    <row r="21" spans="1:11">
      <c r="A21" s="179" t="s">
        <v>56</v>
      </c>
      <c r="B21" s="179">
        <f>IF(ISNUMBER(VALUE(SUBSTITUTE(実質収支比率等に係る経年分析!F$49,"▲","-"))),ROUND(VALUE(SUBSTITUTE(実質収支比率等に係る経年分析!F$49,"▲","-")),2),NA())</f>
        <v>3.4</v>
      </c>
      <c r="C21" s="179">
        <f>IF(ISNUMBER(VALUE(SUBSTITUTE(実質収支比率等に係る経年分析!G$49,"▲","-"))),ROUND(VALUE(SUBSTITUTE(実質収支比率等に係る経年分析!G$49,"▲","-")),2),NA())</f>
        <v>1.26</v>
      </c>
      <c r="D21" s="179">
        <f>IF(ISNUMBER(VALUE(SUBSTITUTE(実質収支比率等に係る経年分析!H$49,"▲","-"))),ROUND(VALUE(SUBSTITUTE(実質収支比率等に係る経年分析!H$49,"▲","-")),2),NA())</f>
        <v>-3.09</v>
      </c>
      <c r="E21" s="179">
        <f>IF(ISNUMBER(VALUE(SUBSTITUTE(実質収支比率等に係る経年分析!I$49,"▲","-"))),ROUND(VALUE(SUBSTITUTE(実質収支比率等に係る経年分析!I$49,"▲","-")),2),NA())</f>
        <v>-2.04</v>
      </c>
      <c r="F21" s="179">
        <f>IF(ISNUMBER(VALUE(SUBSTITUTE(実質収支比率等に係る経年分析!J$49,"▲","-"))),ROUND(VALUE(SUBSTITUTE(実質収支比率等に係る経年分析!J$49,"▲","-")),2),NA())</f>
        <v>0.56000000000000005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白山市後期高齢者医療特別会計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白山市国民健康保険特別会計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0.56000000000000005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0.74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0.34</v>
      </c>
    </row>
    <row r="31" spans="1:11">
      <c r="A31" s="180" t="str">
        <f>IF(連結実質赤字比率に係る赤字・黒字の構成分析!C$39="",NA(),連結実質赤字比率に係る赤字・黒字の構成分析!C$39)</f>
        <v>白山市工業用水道事業会計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0.69</v>
      </c>
    </row>
    <row r="32" spans="1:11">
      <c r="A32" s="180" t="str">
        <f>IF(連結実質赤字比率に係る赤字・黒字の構成分析!C$38="",NA(),連結実質赤字比率に係る赤字・黒字の構成分析!C$38)</f>
        <v>白山市工業団地造成事業特別会計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0.83</v>
      </c>
    </row>
    <row r="33" spans="1:16">
      <c r="A33" s="180" t="str">
        <f>IF(連結実質赤字比率に係る赤字・黒字の構成分析!C$37="",NA(),連結実質赤字比率に係る赤字・黒字の構成分析!C$37)</f>
        <v>白山市介護保険特別会計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1.07</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3.88</v>
      </c>
    </row>
    <row r="35" spans="1:16">
      <c r="A35" s="180" t="str">
        <f>IF(連結実質赤字比率に係る赤字・黒字の構成分析!C$35="",NA(),連結実質赤字比率に係る赤字・黒字の構成分析!C$35)</f>
        <v>白山市水道事業会計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4.8499999999999996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4.3899999999999997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4.5199999999999996</v>
      </c>
    </row>
    <row r="36" spans="1:16">
      <c r="A36" s="180" t="str">
        <f>IF(連結実質赤字比率に係る赤字・黒字の構成分析!C$34="",NA(),連結実質赤字比率に係る赤字・黒字の構成分析!C$34)</f>
        <v>白山市下水道事業会計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4.4800000000000004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7520</v>
      </c>
      <c r="E42" s="181"/>
      <c r="F42" s="181"/>
      <c r="G42" s="181">
        <f>'実質公債費比率（分子）の構造'!L$52</f>
        <v>7218</v>
      </c>
      <c r="H42" s="181"/>
      <c r="I42" s="181"/>
      <c r="J42" s="181">
        <f>'実質公債費比率（分子）の構造'!M$52</f>
        <v>7443</v>
      </c>
      <c r="K42" s="181"/>
      <c r="L42" s="181"/>
      <c r="M42" s="181">
        <f>'実質公債費比率（分子）の構造'!N$52</f>
        <v>7250</v>
      </c>
      <c r="N42" s="181"/>
      <c r="O42" s="181"/>
      <c r="P42" s="181">
        <f>'実質公債費比率（分子）の構造'!O$52</f>
        <v>7292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v>
      </c>
      <c r="C44" s="181"/>
      <c r="D44" s="181"/>
      <c r="E44" s="181">
        <f>'実質公債費比率（分子）の構造'!L$50</f>
        <v>8</v>
      </c>
      <c r="F44" s="181"/>
      <c r="G44" s="181"/>
      <c r="H44" s="181">
        <f>'実質公債費比率（分子）の構造'!M$50</f>
        <v>8</v>
      </c>
      <c r="I44" s="181"/>
      <c r="J44" s="181"/>
      <c r="K44" s="181">
        <f>'実質公債費比率（分子）の構造'!N$50</f>
        <v>8</v>
      </c>
      <c r="L44" s="181"/>
      <c r="M44" s="181"/>
      <c r="N44" s="181">
        <f>'実質公債費比率（分子）の構造'!O$50</f>
        <v>8</v>
      </c>
      <c r="O44" s="181"/>
      <c r="P44" s="181"/>
    </row>
    <row r="45" spans="1:16">
      <c r="A45" s="181" t="s">
        <v>66</v>
      </c>
      <c r="B45" s="181">
        <f>'実質公債費比率（分子）の構造'!K$49</f>
        <v>857</v>
      </c>
      <c r="C45" s="181"/>
      <c r="D45" s="181"/>
      <c r="E45" s="181">
        <f>'実質公債費比率（分子）の構造'!L$49</f>
        <v>789</v>
      </c>
      <c r="F45" s="181"/>
      <c r="G45" s="181"/>
      <c r="H45" s="181">
        <f>'実質公債費比率（分子）の構造'!M$49</f>
        <v>817</v>
      </c>
      <c r="I45" s="181"/>
      <c r="J45" s="181"/>
      <c r="K45" s="181">
        <f>'実質公債費比率（分子）の構造'!N$49</f>
        <v>854</v>
      </c>
      <c r="L45" s="181"/>
      <c r="M45" s="181"/>
      <c r="N45" s="181">
        <f>'実質公債費比率（分子）の構造'!O$49</f>
        <v>866</v>
      </c>
      <c r="O45" s="181"/>
      <c r="P45" s="181"/>
    </row>
    <row r="46" spans="1:16">
      <c r="A46" s="181" t="s">
        <v>67</v>
      </c>
      <c r="B46" s="181">
        <f>'実質公債費比率（分子）の構造'!K$48</f>
        <v>1862</v>
      </c>
      <c r="C46" s="181"/>
      <c r="D46" s="181"/>
      <c r="E46" s="181">
        <f>'実質公債費比率（分子）の構造'!L$48</f>
        <v>1712</v>
      </c>
      <c r="F46" s="181"/>
      <c r="G46" s="181"/>
      <c r="H46" s="181">
        <f>'実質公債費比率（分子）の構造'!M$48</f>
        <v>1669</v>
      </c>
      <c r="I46" s="181"/>
      <c r="J46" s="181"/>
      <c r="K46" s="181">
        <f>'実質公債費比率（分子）の構造'!N$48</f>
        <v>1575</v>
      </c>
      <c r="L46" s="181"/>
      <c r="M46" s="181"/>
      <c r="N46" s="181">
        <f>'実質公債費比率（分子）の構造'!O$48</f>
        <v>1586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7530</v>
      </c>
      <c r="C49" s="181"/>
      <c r="D49" s="181"/>
      <c r="E49" s="181">
        <f>'実質公債費比率（分子）の構造'!L$45</f>
        <v>7232</v>
      </c>
      <c r="F49" s="181"/>
      <c r="G49" s="181"/>
      <c r="H49" s="181">
        <f>'実質公債費比率（分子）の構造'!M$45</f>
        <v>7550</v>
      </c>
      <c r="I49" s="181"/>
      <c r="J49" s="181"/>
      <c r="K49" s="181">
        <f>'実質公債費比率（分子）の構造'!N$45</f>
        <v>7448</v>
      </c>
      <c r="L49" s="181"/>
      <c r="M49" s="181"/>
      <c r="N49" s="181">
        <f>'実質公債費比率（分子）の構造'!O$45</f>
        <v>7473</v>
      </c>
      <c r="O49" s="181"/>
      <c r="P49" s="181"/>
    </row>
    <row r="50" spans="1:16">
      <c r="A50" s="181" t="s">
        <v>71</v>
      </c>
      <c r="B50" s="181" t="e">
        <f>NA()</f>
        <v>#N/A</v>
      </c>
      <c r="C50" s="181">
        <f>IF(ISNUMBER('実質公債費比率（分子）の構造'!K$53),'実質公債費比率（分子）の構造'!K$53,NA())</f>
        <v>2731</v>
      </c>
      <c r="D50" s="181" t="e">
        <f>NA()</f>
        <v>#N/A</v>
      </c>
      <c r="E50" s="181" t="e">
        <f>NA()</f>
        <v>#N/A</v>
      </c>
      <c r="F50" s="181">
        <f>IF(ISNUMBER('実質公債費比率（分子）の構造'!L$53),'実質公債費比率（分子）の構造'!L$53,NA())</f>
        <v>2523</v>
      </c>
      <c r="G50" s="181" t="e">
        <f>NA()</f>
        <v>#N/A</v>
      </c>
      <c r="H50" s="181" t="e">
        <f>NA()</f>
        <v>#N/A</v>
      </c>
      <c r="I50" s="181">
        <f>IF(ISNUMBER('実質公債費比率（分子）の構造'!M$53),'実質公債費比率（分子）の構造'!M$53,NA())</f>
        <v>2601</v>
      </c>
      <c r="J50" s="181" t="e">
        <f>NA()</f>
        <v>#N/A</v>
      </c>
      <c r="K50" s="181" t="e">
        <f>NA()</f>
        <v>#N/A</v>
      </c>
      <c r="L50" s="181">
        <f>IF(ISNUMBER('実質公債費比率（分子）の構造'!N$53),'実質公債費比率（分子）の構造'!N$53,NA())</f>
        <v>2635</v>
      </c>
      <c r="M50" s="181" t="e">
        <f>NA()</f>
        <v>#N/A</v>
      </c>
      <c r="N50" s="181" t="e">
        <f>NA()</f>
        <v>#N/A</v>
      </c>
      <c r="O50" s="181">
        <f>IF(ISNUMBER('実質公債費比率（分子）の構造'!O$53),'実質公債費比率（分子）の構造'!O$53,NA())</f>
        <v>2641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87129</v>
      </c>
      <c r="E56" s="180"/>
      <c r="F56" s="180"/>
      <c r="G56" s="180">
        <f>'将来負担比率（分子）の構造'!J$52</f>
        <v>87799</v>
      </c>
      <c r="H56" s="180"/>
      <c r="I56" s="180"/>
      <c r="J56" s="180">
        <f>'将来負担比率（分子）の構造'!K$52</f>
        <v>86488</v>
      </c>
      <c r="K56" s="180"/>
      <c r="L56" s="180"/>
      <c r="M56" s="180">
        <f>'将来負担比率（分子）の構造'!L$52</f>
        <v>84903</v>
      </c>
      <c r="N56" s="180"/>
      <c r="O56" s="180"/>
      <c r="P56" s="180">
        <f>'将来負担比率（分子）の構造'!M$52</f>
        <v>82474</v>
      </c>
    </row>
    <row r="57" spans="1:16">
      <c r="A57" s="180" t="s">
        <v>42</v>
      </c>
      <c r="B57" s="180"/>
      <c r="C57" s="180"/>
      <c r="D57" s="180">
        <f>'将来負担比率（分子）の構造'!I$51</f>
        <v>9585</v>
      </c>
      <c r="E57" s="180"/>
      <c r="F57" s="180"/>
      <c r="G57" s="180">
        <f>'将来負担比率（分子）の構造'!J$51</f>
        <v>9379</v>
      </c>
      <c r="H57" s="180"/>
      <c r="I57" s="180"/>
      <c r="J57" s="180">
        <f>'将来負担比率（分子）の構造'!K$51</f>
        <v>9358</v>
      </c>
      <c r="K57" s="180"/>
      <c r="L57" s="180"/>
      <c r="M57" s="180">
        <f>'将来負担比率（分子）の構造'!L$51</f>
        <v>9267</v>
      </c>
      <c r="N57" s="180"/>
      <c r="O57" s="180"/>
      <c r="P57" s="180">
        <f>'将来負担比率（分子）の構造'!M$51</f>
        <v>9113</v>
      </c>
    </row>
    <row r="58" spans="1:16">
      <c r="A58" s="180" t="s">
        <v>41</v>
      </c>
      <c r="B58" s="180"/>
      <c r="C58" s="180"/>
      <c r="D58" s="180">
        <f>'将来負担比率（分子）の構造'!I$50</f>
        <v>4304</v>
      </c>
      <c r="E58" s="180"/>
      <c r="F58" s="180"/>
      <c r="G58" s="180">
        <f>'将来負担比率（分子）の構造'!J$50</f>
        <v>5222</v>
      </c>
      <c r="H58" s="180"/>
      <c r="I58" s="180"/>
      <c r="J58" s="180">
        <f>'将来負担比率（分子）の構造'!K$50</f>
        <v>4881</v>
      </c>
      <c r="K58" s="180"/>
      <c r="L58" s="180"/>
      <c r="M58" s="180">
        <f>'将来負担比率（分子）の構造'!L$50</f>
        <v>4796</v>
      </c>
      <c r="N58" s="180"/>
      <c r="O58" s="180"/>
      <c r="P58" s="180">
        <f>'将来負担比率（分子）の構造'!M$50</f>
        <v>5092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691</v>
      </c>
      <c r="C61" s="180"/>
      <c r="D61" s="180"/>
      <c r="E61" s="180">
        <f>'将来負担比率（分子）の構造'!J$46</f>
        <v>664</v>
      </c>
      <c r="F61" s="180"/>
      <c r="G61" s="180"/>
      <c r="H61" s="180">
        <f>'将来負担比率（分子）の構造'!K$46</f>
        <v>741</v>
      </c>
      <c r="I61" s="180"/>
      <c r="J61" s="180"/>
      <c r="K61" s="180">
        <f>'将来負担比率（分子）の構造'!L$46</f>
        <v>737</v>
      </c>
      <c r="L61" s="180"/>
      <c r="M61" s="180"/>
      <c r="N61" s="180">
        <f>'将来負担比率（分子）の構造'!M$46</f>
        <v>711</v>
      </c>
      <c r="O61" s="180"/>
      <c r="P61" s="180"/>
    </row>
    <row r="62" spans="1:16">
      <c r="A62" s="180" t="s">
        <v>35</v>
      </c>
      <c r="B62" s="180">
        <f>'将来負担比率（分子）の構造'!I$45</f>
        <v>7800</v>
      </c>
      <c r="C62" s="180"/>
      <c r="D62" s="180"/>
      <c r="E62" s="180">
        <f>'将来負担比率（分子）の構造'!J$45</f>
        <v>7053</v>
      </c>
      <c r="F62" s="180"/>
      <c r="G62" s="180"/>
      <c r="H62" s="180">
        <f>'将来負担比率（分子）の構造'!K$45</f>
        <v>7023</v>
      </c>
      <c r="I62" s="180"/>
      <c r="J62" s="180"/>
      <c r="K62" s="180">
        <f>'将来負担比率（分子）の構造'!L$45</f>
        <v>7003</v>
      </c>
      <c r="L62" s="180"/>
      <c r="M62" s="180"/>
      <c r="N62" s="180">
        <f>'将来負担比率（分子）の構造'!M$45</f>
        <v>6645</v>
      </c>
      <c r="O62" s="180"/>
      <c r="P62" s="180"/>
    </row>
    <row r="63" spans="1:16">
      <c r="A63" s="180" t="s">
        <v>34</v>
      </c>
      <c r="B63" s="180">
        <f>'将来負担比率（分子）の構造'!I$44</f>
        <v>7769</v>
      </c>
      <c r="C63" s="180"/>
      <c r="D63" s="180"/>
      <c r="E63" s="180">
        <f>'将来負担比率（分子）の構造'!J$44</f>
        <v>8372</v>
      </c>
      <c r="F63" s="180"/>
      <c r="G63" s="180"/>
      <c r="H63" s="180">
        <f>'将来負担比率（分子）の構造'!K$44</f>
        <v>9096</v>
      </c>
      <c r="I63" s="180"/>
      <c r="J63" s="180"/>
      <c r="K63" s="180">
        <f>'将来負担比率（分子）の構造'!L$44</f>
        <v>9426</v>
      </c>
      <c r="L63" s="180"/>
      <c r="M63" s="180"/>
      <c r="N63" s="180">
        <f>'将来負担比率（分子）の構造'!M$44</f>
        <v>9952</v>
      </c>
      <c r="O63" s="180"/>
      <c r="P63" s="180"/>
    </row>
    <row r="64" spans="1:16">
      <c r="A64" s="180" t="s">
        <v>33</v>
      </c>
      <c r="B64" s="180">
        <f>'将来負担比率（分子）の構造'!I$43</f>
        <v>29605</v>
      </c>
      <c r="C64" s="180"/>
      <c r="D64" s="180"/>
      <c r="E64" s="180">
        <f>'将来負担比率（分子）の構造'!J$43</f>
        <v>28281</v>
      </c>
      <c r="F64" s="180"/>
      <c r="G64" s="180"/>
      <c r="H64" s="180">
        <f>'将来負担比率（分子）の構造'!K$43</f>
        <v>26723</v>
      </c>
      <c r="I64" s="180"/>
      <c r="J64" s="180"/>
      <c r="K64" s="180">
        <f>'将来負担比率（分子）の構造'!L$43</f>
        <v>24909</v>
      </c>
      <c r="L64" s="180"/>
      <c r="M64" s="180"/>
      <c r="N64" s="180">
        <f>'将来負担比率（分子）の構造'!M$43</f>
        <v>23811</v>
      </c>
      <c r="O64" s="180"/>
      <c r="P64" s="180"/>
    </row>
    <row r="65" spans="1:16">
      <c r="A65" s="180" t="s">
        <v>32</v>
      </c>
      <c r="B65" s="180">
        <f>'将来負担比率（分子）の構造'!I$42</f>
        <v>809</v>
      </c>
      <c r="C65" s="180"/>
      <c r="D65" s="180"/>
      <c r="E65" s="180">
        <f>'将来負担比率（分子）の構造'!J$42</f>
        <v>713</v>
      </c>
      <c r="F65" s="180"/>
      <c r="G65" s="180"/>
      <c r="H65" s="180">
        <f>'将来負担比率（分子）の構造'!K$42</f>
        <v>607</v>
      </c>
      <c r="I65" s="180"/>
      <c r="J65" s="180"/>
      <c r="K65" s="180">
        <f>'将来負担比率（分子）の構造'!L$42</f>
        <v>502</v>
      </c>
      <c r="L65" s="180"/>
      <c r="M65" s="180"/>
      <c r="N65" s="180">
        <f>'将来負担比率（分子）の構造'!M$42</f>
        <v>429</v>
      </c>
      <c r="O65" s="180"/>
      <c r="P65" s="180"/>
    </row>
    <row r="66" spans="1:16">
      <c r="A66" s="180" t="s">
        <v>31</v>
      </c>
      <c r="B66" s="180">
        <f>'将来負担比率（分子）の構造'!I$41</f>
        <v>86675</v>
      </c>
      <c r="C66" s="180"/>
      <c r="D66" s="180"/>
      <c r="E66" s="180">
        <f>'将来負担比率（分子）の構造'!J$41</f>
        <v>87658</v>
      </c>
      <c r="F66" s="180"/>
      <c r="G66" s="180"/>
      <c r="H66" s="180">
        <f>'将来負担比率（分子）の構造'!K$41</f>
        <v>86622</v>
      </c>
      <c r="I66" s="180"/>
      <c r="J66" s="180"/>
      <c r="K66" s="180">
        <f>'将来負担比率（分子）の構造'!L$41</f>
        <v>86416</v>
      </c>
      <c r="L66" s="180"/>
      <c r="M66" s="180"/>
      <c r="N66" s="180">
        <f>'将来負担比率（分子）の構造'!M$41</f>
        <v>84720</v>
      </c>
      <c r="O66" s="180"/>
      <c r="P66" s="180"/>
    </row>
    <row r="67" spans="1:16">
      <c r="A67" s="180" t="s">
        <v>75</v>
      </c>
      <c r="B67" s="180" t="e">
        <f>NA()</f>
        <v>#N/A</v>
      </c>
      <c r="C67" s="180">
        <f>IF(ISNUMBER('将来負担比率（分子）の構造'!I$53), IF('将来負担比率（分子）の構造'!I$53 &lt; 0, 0, '将来負担比率（分子）の構造'!I$53), NA())</f>
        <v>32332</v>
      </c>
      <c r="D67" s="180" t="e">
        <f>NA()</f>
        <v>#N/A</v>
      </c>
      <c r="E67" s="180" t="e">
        <f>NA()</f>
        <v>#N/A</v>
      </c>
      <c r="F67" s="180">
        <f>IF(ISNUMBER('将来負担比率（分子）の構造'!J$53), IF('将来負担比率（分子）の構造'!J$53 &lt; 0, 0, '将来負担比率（分子）の構造'!J$53), NA())</f>
        <v>30342</v>
      </c>
      <c r="G67" s="180" t="e">
        <f>NA()</f>
        <v>#N/A</v>
      </c>
      <c r="H67" s="180" t="e">
        <f>NA()</f>
        <v>#N/A</v>
      </c>
      <c r="I67" s="180">
        <f>IF(ISNUMBER('将来負担比率（分子）の構造'!K$53), IF('将来負担比率（分子）の構造'!K$53 &lt; 0, 0, '将来負担比率（分子）の構造'!K$53), NA())</f>
        <v>30085</v>
      </c>
      <c r="J67" s="180" t="e">
        <f>NA()</f>
        <v>#N/A</v>
      </c>
      <c r="K67" s="180" t="e">
        <f>NA()</f>
        <v>#N/A</v>
      </c>
      <c r="L67" s="180">
        <f>IF(ISNUMBER('将来負担比率（分子）の構造'!L$53), IF('将来負担比率（分子）の構造'!L$53 &lt; 0, 0, '将来負担比率（分子）の構造'!L$53), NA())</f>
        <v>30026</v>
      </c>
      <c r="M67" s="180" t="e">
        <f>NA()</f>
        <v>#N/A</v>
      </c>
      <c r="N67" s="180" t="e">
        <f>NA()</f>
        <v>#N/A</v>
      </c>
      <c r="O67" s="180">
        <f>IF(ISNUMBER('将来負担比率（分子）の構造'!M$53), IF('将来負担比率（分子）の構造'!M$53 &lt; 0, 0, '将来負担比率（分子）の構造'!M$53), NA())</f>
        <v>29588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2863</v>
      </c>
      <c r="C72" s="184">
        <f>基金残高に係る経年分析!G55</f>
        <v>2323</v>
      </c>
      <c r="D72" s="184">
        <f>基金残高に係る経年分析!H55</f>
        <v>2342</v>
      </c>
    </row>
    <row r="73" spans="1:16">
      <c r="A73" s="183" t="s">
        <v>78</v>
      </c>
      <c r="B73" s="184">
        <f>基金残高に係る経年分析!F56</f>
        <v>458</v>
      </c>
      <c r="C73" s="184">
        <f>基金残高に係る経年分析!G56</f>
        <v>154</v>
      </c>
      <c r="D73" s="184">
        <f>基金残高に係る経年分析!H56</f>
        <v>154</v>
      </c>
    </row>
    <row r="74" spans="1:16">
      <c r="A74" s="183" t="s">
        <v>79</v>
      </c>
      <c r="B74" s="184">
        <f>基金残高に係る経年分析!F57</f>
        <v>4322</v>
      </c>
      <c r="C74" s="184">
        <f>基金残高に係る経年分析!G57</f>
        <v>4472</v>
      </c>
      <c r="D74" s="184">
        <f>基金残高に係る経年分析!H57</f>
        <v>4438</v>
      </c>
    </row>
  </sheetData>
  <sheetProtection algorithmName="SHA-512" hashValue="eh0rEYuUTqFJJ8/ad5haVFdl196daDobGTI+HhSZsGB+LMflFtL8QizgdYWOuAcZ/qamibdY9WDoZfX73bYKVA==" saltValue="fjx6xsy+8zjBjFCom1YI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227</v>
      </c>
      <c r="C5" s="666"/>
      <c r="D5" s="666"/>
      <c r="E5" s="666"/>
      <c r="F5" s="666"/>
      <c r="G5" s="666"/>
      <c r="H5" s="666"/>
      <c r="I5" s="666"/>
      <c r="J5" s="666"/>
      <c r="K5" s="666"/>
      <c r="L5" s="666"/>
      <c r="M5" s="666"/>
      <c r="N5" s="666"/>
      <c r="O5" s="666"/>
      <c r="P5" s="666"/>
      <c r="Q5" s="667"/>
      <c r="R5" s="668">
        <v>19664987</v>
      </c>
      <c r="S5" s="669"/>
      <c r="T5" s="669"/>
      <c r="U5" s="669"/>
      <c r="V5" s="669"/>
      <c r="W5" s="669"/>
      <c r="X5" s="669"/>
      <c r="Y5" s="670"/>
      <c r="Z5" s="671">
        <v>39.200000000000003</v>
      </c>
      <c r="AA5" s="671"/>
      <c r="AB5" s="671"/>
      <c r="AC5" s="671"/>
      <c r="AD5" s="672">
        <v>18882266</v>
      </c>
      <c r="AE5" s="672"/>
      <c r="AF5" s="672"/>
      <c r="AG5" s="672"/>
      <c r="AH5" s="672"/>
      <c r="AI5" s="672"/>
      <c r="AJ5" s="672"/>
      <c r="AK5" s="672"/>
      <c r="AL5" s="673">
        <v>63.8</v>
      </c>
      <c r="AM5" s="674"/>
      <c r="AN5" s="674"/>
      <c r="AO5" s="675"/>
      <c r="AP5" s="665" t="s">
        <v>228</v>
      </c>
      <c r="AQ5" s="666"/>
      <c r="AR5" s="666"/>
      <c r="AS5" s="666"/>
      <c r="AT5" s="666"/>
      <c r="AU5" s="666"/>
      <c r="AV5" s="666"/>
      <c r="AW5" s="666"/>
      <c r="AX5" s="666"/>
      <c r="AY5" s="666"/>
      <c r="AZ5" s="666"/>
      <c r="BA5" s="666"/>
      <c r="BB5" s="666"/>
      <c r="BC5" s="666"/>
      <c r="BD5" s="666"/>
      <c r="BE5" s="666"/>
      <c r="BF5" s="667"/>
      <c r="BG5" s="679">
        <v>18878245</v>
      </c>
      <c r="BH5" s="680"/>
      <c r="BI5" s="680"/>
      <c r="BJ5" s="680"/>
      <c r="BK5" s="680"/>
      <c r="BL5" s="680"/>
      <c r="BM5" s="680"/>
      <c r="BN5" s="681"/>
      <c r="BO5" s="682">
        <v>96</v>
      </c>
      <c r="BP5" s="682"/>
      <c r="BQ5" s="682"/>
      <c r="BR5" s="682"/>
      <c r="BS5" s="683">
        <v>469125</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c r="B6" s="676" t="s">
        <v>232</v>
      </c>
      <c r="C6" s="677"/>
      <c r="D6" s="677"/>
      <c r="E6" s="677"/>
      <c r="F6" s="677"/>
      <c r="G6" s="677"/>
      <c r="H6" s="677"/>
      <c r="I6" s="677"/>
      <c r="J6" s="677"/>
      <c r="K6" s="677"/>
      <c r="L6" s="677"/>
      <c r="M6" s="677"/>
      <c r="N6" s="677"/>
      <c r="O6" s="677"/>
      <c r="P6" s="677"/>
      <c r="Q6" s="678"/>
      <c r="R6" s="679">
        <v>385395</v>
      </c>
      <c r="S6" s="680"/>
      <c r="T6" s="680"/>
      <c r="U6" s="680"/>
      <c r="V6" s="680"/>
      <c r="W6" s="680"/>
      <c r="X6" s="680"/>
      <c r="Y6" s="681"/>
      <c r="Z6" s="682">
        <v>0.8</v>
      </c>
      <c r="AA6" s="682"/>
      <c r="AB6" s="682"/>
      <c r="AC6" s="682"/>
      <c r="AD6" s="683">
        <v>385395</v>
      </c>
      <c r="AE6" s="683"/>
      <c r="AF6" s="683"/>
      <c r="AG6" s="683"/>
      <c r="AH6" s="683"/>
      <c r="AI6" s="683"/>
      <c r="AJ6" s="683"/>
      <c r="AK6" s="683"/>
      <c r="AL6" s="684">
        <v>1.3</v>
      </c>
      <c r="AM6" s="685"/>
      <c r="AN6" s="685"/>
      <c r="AO6" s="686"/>
      <c r="AP6" s="676" t="s">
        <v>233</v>
      </c>
      <c r="AQ6" s="677"/>
      <c r="AR6" s="677"/>
      <c r="AS6" s="677"/>
      <c r="AT6" s="677"/>
      <c r="AU6" s="677"/>
      <c r="AV6" s="677"/>
      <c r="AW6" s="677"/>
      <c r="AX6" s="677"/>
      <c r="AY6" s="677"/>
      <c r="AZ6" s="677"/>
      <c r="BA6" s="677"/>
      <c r="BB6" s="677"/>
      <c r="BC6" s="677"/>
      <c r="BD6" s="677"/>
      <c r="BE6" s="677"/>
      <c r="BF6" s="678"/>
      <c r="BG6" s="679">
        <v>18878245</v>
      </c>
      <c r="BH6" s="680"/>
      <c r="BI6" s="680"/>
      <c r="BJ6" s="680"/>
      <c r="BK6" s="680"/>
      <c r="BL6" s="680"/>
      <c r="BM6" s="680"/>
      <c r="BN6" s="681"/>
      <c r="BO6" s="682">
        <v>96</v>
      </c>
      <c r="BP6" s="682"/>
      <c r="BQ6" s="682"/>
      <c r="BR6" s="682"/>
      <c r="BS6" s="683">
        <v>469125</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308391</v>
      </c>
      <c r="CS6" s="680"/>
      <c r="CT6" s="680"/>
      <c r="CU6" s="680"/>
      <c r="CV6" s="680"/>
      <c r="CW6" s="680"/>
      <c r="CX6" s="680"/>
      <c r="CY6" s="681"/>
      <c r="CZ6" s="673">
        <v>0.6</v>
      </c>
      <c r="DA6" s="674"/>
      <c r="DB6" s="674"/>
      <c r="DC6" s="693"/>
      <c r="DD6" s="688" t="s">
        <v>235</v>
      </c>
      <c r="DE6" s="680"/>
      <c r="DF6" s="680"/>
      <c r="DG6" s="680"/>
      <c r="DH6" s="680"/>
      <c r="DI6" s="680"/>
      <c r="DJ6" s="680"/>
      <c r="DK6" s="680"/>
      <c r="DL6" s="680"/>
      <c r="DM6" s="680"/>
      <c r="DN6" s="680"/>
      <c r="DO6" s="680"/>
      <c r="DP6" s="681"/>
      <c r="DQ6" s="688">
        <v>307931</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24840</v>
      </c>
      <c r="S7" s="680"/>
      <c r="T7" s="680"/>
      <c r="U7" s="680"/>
      <c r="V7" s="680"/>
      <c r="W7" s="680"/>
      <c r="X7" s="680"/>
      <c r="Y7" s="681"/>
      <c r="Z7" s="682">
        <v>0</v>
      </c>
      <c r="AA7" s="682"/>
      <c r="AB7" s="682"/>
      <c r="AC7" s="682"/>
      <c r="AD7" s="683">
        <v>24840</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8503074</v>
      </c>
      <c r="BH7" s="680"/>
      <c r="BI7" s="680"/>
      <c r="BJ7" s="680"/>
      <c r="BK7" s="680"/>
      <c r="BL7" s="680"/>
      <c r="BM7" s="680"/>
      <c r="BN7" s="681"/>
      <c r="BO7" s="682">
        <v>43.2</v>
      </c>
      <c r="BP7" s="682"/>
      <c r="BQ7" s="682"/>
      <c r="BR7" s="682"/>
      <c r="BS7" s="683">
        <v>469125</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5253599</v>
      </c>
      <c r="CS7" s="680"/>
      <c r="CT7" s="680"/>
      <c r="CU7" s="680"/>
      <c r="CV7" s="680"/>
      <c r="CW7" s="680"/>
      <c r="CX7" s="680"/>
      <c r="CY7" s="681"/>
      <c r="CZ7" s="682">
        <v>10.7</v>
      </c>
      <c r="DA7" s="682"/>
      <c r="DB7" s="682"/>
      <c r="DC7" s="682"/>
      <c r="DD7" s="688">
        <v>713134</v>
      </c>
      <c r="DE7" s="680"/>
      <c r="DF7" s="680"/>
      <c r="DG7" s="680"/>
      <c r="DH7" s="680"/>
      <c r="DI7" s="680"/>
      <c r="DJ7" s="680"/>
      <c r="DK7" s="680"/>
      <c r="DL7" s="680"/>
      <c r="DM7" s="680"/>
      <c r="DN7" s="680"/>
      <c r="DO7" s="680"/>
      <c r="DP7" s="681"/>
      <c r="DQ7" s="688">
        <v>4211348</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50127</v>
      </c>
      <c r="S8" s="680"/>
      <c r="T8" s="680"/>
      <c r="U8" s="680"/>
      <c r="V8" s="680"/>
      <c r="W8" s="680"/>
      <c r="X8" s="680"/>
      <c r="Y8" s="681"/>
      <c r="Z8" s="682">
        <v>0.1</v>
      </c>
      <c r="AA8" s="682"/>
      <c r="AB8" s="682"/>
      <c r="AC8" s="682"/>
      <c r="AD8" s="683">
        <v>50127</v>
      </c>
      <c r="AE8" s="683"/>
      <c r="AF8" s="683"/>
      <c r="AG8" s="683"/>
      <c r="AH8" s="683"/>
      <c r="AI8" s="683"/>
      <c r="AJ8" s="683"/>
      <c r="AK8" s="683"/>
      <c r="AL8" s="684">
        <v>0.2</v>
      </c>
      <c r="AM8" s="685"/>
      <c r="AN8" s="685"/>
      <c r="AO8" s="686"/>
      <c r="AP8" s="676" t="s">
        <v>240</v>
      </c>
      <c r="AQ8" s="677"/>
      <c r="AR8" s="677"/>
      <c r="AS8" s="677"/>
      <c r="AT8" s="677"/>
      <c r="AU8" s="677"/>
      <c r="AV8" s="677"/>
      <c r="AW8" s="677"/>
      <c r="AX8" s="677"/>
      <c r="AY8" s="677"/>
      <c r="AZ8" s="677"/>
      <c r="BA8" s="677"/>
      <c r="BB8" s="677"/>
      <c r="BC8" s="677"/>
      <c r="BD8" s="677"/>
      <c r="BE8" s="677"/>
      <c r="BF8" s="678"/>
      <c r="BG8" s="679">
        <v>211642</v>
      </c>
      <c r="BH8" s="680"/>
      <c r="BI8" s="680"/>
      <c r="BJ8" s="680"/>
      <c r="BK8" s="680"/>
      <c r="BL8" s="680"/>
      <c r="BM8" s="680"/>
      <c r="BN8" s="681"/>
      <c r="BO8" s="682">
        <v>1.1000000000000001</v>
      </c>
      <c r="BP8" s="682"/>
      <c r="BQ8" s="682"/>
      <c r="BR8" s="682"/>
      <c r="BS8" s="688" t="s">
        <v>235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16191752</v>
      </c>
      <c r="CS8" s="680"/>
      <c r="CT8" s="680"/>
      <c r="CU8" s="680"/>
      <c r="CV8" s="680"/>
      <c r="CW8" s="680"/>
      <c r="CX8" s="680"/>
      <c r="CY8" s="681"/>
      <c r="CZ8" s="682">
        <v>33.1</v>
      </c>
      <c r="DA8" s="682"/>
      <c r="DB8" s="682"/>
      <c r="DC8" s="682"/>
      <c r="DD8" s="688">
        <v>858718</v>
      </c>
      <c r="DE8" s="680"/>
      <c r="DF8" s="680"/>
      <c r="DG8" s="680"/>
      <c r="DH8" s="680"/>
      <c r="DI8" s="680"/>
      <c r="DJ8" s="680"/>
      <c r="DK8" s="680"/>
      <c r="DL8" s="680"/>
      <c r="DM8" s="680"/>
      <c r="DN8" s="680"/>
      <c r="DO8" s="680"/>
      <c r="DP8" s="681"/>
      <c r="DQ8" s="688">
        <v>7997909</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50242</v>
      </c>
      <c r="S9" s="680"/>
      <c r="T9" s="680"/>
      <c r="U9" s="680"/>
      <c r="V9" s="680"/>
      <c r="W9" s="680"/>
      <c r="X9" s="680"/>
      <c r="Y9" s="681"/>
      <c r="Z9" s="682">
        <v>0.1</v>
      </c>
      <c r="AA9" s="682"/>
      <c r="AB9" s="682"/>
      <c r="AC9" s="682"/>
      <c r="AD9" s="683">
        <v>50242</v>
      </c>
      <c r="AE9" s="683"/>
      <c r="AF9" s="683"/>
      <c r="AG9" s="683"/>
      <c r="AH9" s="683"/>
      <c r="AI9" s="683"/>
      <c r="AJ9" s="683"/>
      <c r="AK9" s="683"/>
      <c r="AL9" s="684">
        <v>0.2</v>
      </c>
      <c r="AM9" s="685"/>
      <c r="AN9" s="685"/>
      <c r="AO9" s="686"/>
      <c r="AP9" s="676" t="s">
        <v>243</v>
      </c>
      <c r="AQ9" s="677"/>
      <c r="AR9" s="677"/>
      <c r="AS9" s="677"/>
      <c r="AT9" s="677"/>
      <c r="AU9" s="677"/>
      <c r="AV9" s="677"/>
      <c r="AW9" s="677"/>
      <c r="AX9" s="677"/>
      <c r="AY9" s="677"/>
      <c r="AZ9" s="677"/>
      <c r="BA9" s="677"/>
      <c r="BB9" s="677"/>
      <c r="BC9" s="677"/>
      <c r="BD9" s="677"/>
      <c r="BE9" s="677"/>
      <c r="BF9" s="678"/>
      <c r="BG9" s="679">
        <v>5554854</v>
      </c>
      <c r="BH9" s="680"/>
      <c r="BI9" s="680"/>
      <c r="BJ9" s="680"/>
      <c r="BK9" s="680"/>
      <c r="BL9" s="680"/>
      <c r="BM9" s="680"/>
      <c r="BN9" s="681"/>
      <c r="BO9" s="682">
        <v>28.2</v>
      </c>
      <c r="BP9" s="682"/>
      <c r="BQ9" s="682"/>
      <c r="BR9" s="682"/>
      <c r="BS9" s="688" t="s">
        <v>235</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3185545</v>
      </c>
      <c r="CS9" s="680"/>
      <c r="CT9" s="680"/>
      <c r="CU9" s="680"/>
      <c r="CV9" s="680"/>
      <c r="CW9" s="680"/>
      <c r="CX9" s="680"/>
      <c r="CY9" s="681"/>
      <c r="CZ9" s="682">
        <v>6.5</v>
      </c>
      <c r="DA9" s="682"/>
      <c r="DB9" s="682"/>
      <c r="DC9" s="682"/>
      <c r="DD9" s="688">
        <v>15043</v>
      </c>
      <c r="DE9" s="680"/>
      <c r="DF9" s="680"/>
      <c r="DG9" s="680"/>
      <c r="DH9" s="680"/>
      <c r="DI9" s="680"/>
      <c r="DJ9" s="680"/>
      <c r="DK9" s="680"/>
      <c r="DL9" s="680"/>
      <c r="DM9" s="680"/>
      <c r="DN9" s="680"/>
      <c r="DO9" s="680"/>
      <c r="DP9" s="681"/>
      <c r="DQ9" s="688">
        <v>3058111</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246</v>
      </c>
      <c r="S10" s="680"/>
      <c r="T10" s="680"/>
      <c r="U10" s="680"/>
      <c r="V10" s="680"/>
      <c r="W10" s="680"/>
      <c r="X10" s="680"/>
      <c r="Y10" s="681"/>
      <c r="Z10" s="682" t="s">
        <v>235</v>
      </c>
      <c r="AA10" s="682"/>
      <c r="AB10" s="682"/>
      <c r="AC10" s="682"/>
      <c r="AD10" s="683" t="s">
        <v>246</v>
      </c>
      <c r="AE10" s="683"/>
      <c r="AF10" s="683"/>
      <c r="AG10" s="683"/>
      <c r="AH10" s="683"/>
      <c r="AI10" s="683"/>
      <c r="AJ10" s="683"/>
      <c r="AK10" s="683"/>
      <c r="AL10" s="684" t="s">
        <v>246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356924</v>
      </c>
      <c r="BH10" s="680"/>
      <c r="BI10" s="680"/>
      <c r="BJ10" s="680"/>
      <c r="BK10" s="680"/>
      <c r="BL10" s="680"/>
      <c r="BM10" s="680"/>
      <c r="BN10" s="681"/>
      <c r="BO10" s="682">
        <v>1.8</v>
      </c>
      <c r="BP10" s="682"/>
      <c r="BQ10" s="682"/>
      <c r="BR10" s="682"/>
      <c r="BS10" s="688" t="s">
        <v>139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13189</v>
      </c>
      <c r="CS10" s="680"/>
      <c r="CT10" s="680"/>
      <c r="CU10" s="680"/>
      <c r="CV10" s="680"/>
      <c r="CW10" s="680"/>
      <c r="CX10" s="680"/>
      <c r="CY10" s="681"/>
      <c r="CZ10" s="682">
        <v>0</v>
      </c>
      <c r="DA10" s="682"/>
      <c r="DB10" s="682"/>
      <c r="DC10" s="682"/>
      <c r="DD10" s="688" t="s">
        <v>235</v>
      </c>
      <c r="DE10" s="680"/>
      <c r="DF10" s="680"/>
      <c r="DG10" s="680"/>
      <c r="DH10" s="680"/>
      <c r="DI10" s="680"/>
      <c r="DJ10" s="680"/>
      <c r="DK10" s="680"/>
      <c r="DL10" s="680"/>
      <c r="DM10" s="680"/>
      <c r="DN10" s="680"/>
      <c r="DO10" s="680"/>
      <c r="DP10" s="681"/>
      <c r="DQ10" s="688">
        <v>13189</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235</v>
      </c>
      <c r="S11" s="680"/>
      <c r="T11" s="680"/>
      <c r="U11" s="680"/>
      <c r="V11" s="680"/>
      <c r="W11" s="680"/>
      <c r="X11" s="680"/>
      <c r="Y11" s="681"/>
      <c r="Z11" s="682" t="s">
        <v>246</v>
      </c>
      <c r="AA11" s="682"/>
      <c r="AB11" s="682"/>
      <c r="AC11" s="682"/>
      <c r="AD11" s="683" t="s">
        <v>235</v>
      </c>
      <c r="AE11" s="683"/>
      <c r="AF11" s="683"/>
      <c r="AG11" s="683"/>
      <c r="AH11" s="683"/>
      <c r="AI11" s="683"/>
      <c r="AJ11" s="683"/>
      <c r="AK11" s="683"/>
      <c r="AL11" s="684" t="s">
        <v>235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2379654</v>
      </c>
      <c r="BH11" s="680"/>
      <c r="BI11" s="680"/>
      <c r="BJ11" s="680"/>
      <c r="BK11" s="680"/>
      <c r="BL11" s="680"/>
      <c r="BM11" s="680"/>
      <c r="BN11" s="681"/>
      <c r="BO11" s="682">
        <v>12.1</v>
      </c>
      <c r="BP11" s="682"/>
      <c r="BQ11" s="682"/>
      <c r="BR11" s="682"/>
      <c r="BS11" s="688">
        <v>469125</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1134792</v>
      </c>
      <c r="CS11" s="680"/>
      <c r="CT11" s="680"/>
      <c r="CU11" s="680"/>
      <c r="CV11" s="680"/>
      <c r="CW11" s="680"/>
      <c r="CX11" s="680"/>
      <c r="CY11" s="681"/>
      <c r="CZ11" s="682">
        <v>2.2999999999999998</v>
      </c>
      <c r="DA11" s="682"/>
      <c r="DB11" s="682"/>
      <c r="DC11" s="682"/>
      <c r="DD11" s="688">
        <v>397058</v>
      </c>
      <c r="DE11" s="680"/>
      <c r="DF11" s="680"/>
      <c r="DG11" s="680"/>
      <c r="DH11" s="680"/>
      <c r="DI11" s="680"/>
      <c r="DJ11" s="680"/>
      <c r="DK11" s="680"/>
      <c r="DL11" s="680"/>
      <c r="DM11" s="680"/>
      <c r="DN11" s="680"/>
      <c r="DO11" s="680"/>
      <c r="DP11" s="681"/>
      <c r="DQ11" s="688">
        <v>521950</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2163116</v>
      </c>
      <c r="S12" s="680"/>
      <c r="T12" s="680"/>
      <c r="U12" s="680"/>
      <c r="V12" s="680"/>
      <c r="W12" s="680"/>
      <c r="X12" s="680"/>
      <c r="Y12" s="681"/>
      <c r="Z12" s="682">
        <v>4.3</v>
      </c>
      <c r="AA12" s="682"/>
      <c r="AB12" s="682"/>
      <c r="AC12" s="682"/>
      <c r="AD12" s="683">
        <v>2163116</v>
      </c>
      <c r="AE12" s="683"/>
      <c r="AF12" s="683"/>
      <c r="AG12" s="683"/>
      <c r="AH12" s="683"/>
      <c r="AI12" s="683"/>
      <c r="AJ12" s="683"/>
      <c r="AK12" s="683"/>
      <c r="AL12" s="684">
        <v>7.3</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9427138</v>
      </c>
      <c r="BH12" s="680"/>
      <c r="BI12" s="680"/>
      <c r="BJ12" s="680"/>
      <c r="BK12" s="680"/>
      <c r="BL12" s="680"/>
      <c r="BM12" s="680"/>
      <c r="BN12" s="681"/>
      <c r="BO12" s="682">
        <v>47.9</v>
      </c>
      <c r="BP12" s="682"/>
      <c r="BQ12" s="682"/>
      <c r="BR12" s="682"/>
      <c r="BS12" s="688" t="s">
        <v>235</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1606534</v>
      </c>
      <c r="CS12" s="680"/>
      <c r="CT12" s="680"/>
      <c r="CU12" s="680"/>
      <c r="CV12" s="680"/>
      <c r="CW12" s="680"/>
      <c r="CX12" s="680"/>
      <c r="CY12" s="681"/>
      <c r="CZ12" s="682">
        <v>3.3</v>
      </c>
      <c r="DA12" s="682"/>
      <c r="DB12" s="682"/>
      <c r="DC12" s="682"/>
      <c r="DD12" s="688">
        <v>335068</v>
      </c>
      <c r="DE12" s="680"/>
      <c r="DF12" s="680"/>
      <c r="DG12" s="680"/>
      <c r="DH12" s="680"/>
      <c r="DI12" s="680"/>
      <c r="DJ12" s="680"/>
      <c r="DK12" s="680"/>
      <c r="DL12" s="680"/>
      <c r="DM12" s="680"/>
      <c r="DN12" s="680"/>
      <c r="DO12" s="680"/>
      <c r="DP12" s="681"/>
      <c r="DQ12" s="688">
        <v>1259697</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t="s">
        <v>139</v>
      </c>
      <c r="S13" s="680"/>
      <c r="T13" s="680"/>
      <c r="U13" s="680"/>
      <c r="V13" s="680"/>
      <c r="W13" s="680"/>
      <c r="X13" s="680"/>
      <c r="Y13" s="681"/>
      <c r="Z13" s="682" t="s">
        <v>235</v>
      </c>
      <c r="AA13" s="682"/>
      <c r="AB13" s="682"/>
      <c r="AC13" s="682"/>
      <c r="AD13" s="683" t="s">
        <v>235</v>
      </c>
      <c r="AE13" s="683"/>
      <c r="AF13" s="683"/>
      <c r="AG13" s="683"/>
      <c r="AH13" s="683"/>
      <c r="AI13" s="683"/>
      <c r="AJ13" s="683"/>
      <c r="AK13" s="683"/>
      <c r="AL13" s="684" t="s">
        <v>246</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9382523</v>
      </c>
      <c r="BH13" s="680"/>
      <c r="BI13" s="680"/>
      <c r="BJ13" s="680"/>
      <c r="BK13" s="680"/>
      <c r="BL13" s="680"/>
      <c r="BM13" s="680"/>
      <c r="BN13" s="681"/>
      <c r="BO13" s="682">
        <v>47.7</v>
      </c>
      <c r="BP13" s="682"/>
      <c r="BQ13" s="682"/>
      <c r="BR13" s="682"/>
      <c r="BS13" s="688" t="s">
        <v>246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5467206</v>
      </c>
      <c r="CS13" s="680"/>
      <c r="CT13" s="680"/>
      <c r="CU13" s="680"/>
      <c r="CV13" s="680"/>
      <c r="CW13" s="680"/>
      <c r="CX13" s="680"/>
      <c r="CY13" s="681"/>
      <c r="CZ13" s="682">
        <v>11.2</v>
      </c>
      <c r="DA13" s="682"/>
      <c r="DB13" s="682"/>
      <c r="DC13" s="682"/>
      <c r="DD13" s="688">
        <v>2085589</v>
      </c>
      <c r="DE13" s="680"/>
      <c r="DF13" s="680"/>
      <c r="DG13" s="680"/>
      <c r="DH13" s="680"/>
      <c r="DI13" s="680"/>
      <c r="DJ13" s="680"/>
      <c r="DK13" s="680"/>
      <c r="DL13" s="680"/>
      <c r="DM13" s="680"/>
      <c r="DN13" s="680"/>
      <c r="DO13" s="680"/>
      <c r="DP13" s="681"/>
      <c r="DQ13" s="688">
        <v>3384077</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246</v>
      </c>
      <c r="S14" s="680"/>
      <c r="T14" s="680"/>
      <c r="U14" s="680"/>
      <c r="V14" s="680"/>
      <c r="W14" s="680"/>
      <c r="X14" s="680"/>
      <c r="Y14" s="681"/>
      <c r="Z14" s="682" t="s">
        <v>235</v>
      </c>
      <c r="AA14" s="682"/>
      <c r="AB14" s="682"/>
      <c r="AC14" s="682"/>
      <c r="AD14" s="683" t="s">
        <v>246</v>
      </c>
      <c r="AE14" s="683"/>
      <c r="AF14" s="683"/>
      <c r="AG14" s="683"/>
      <c r="AH14" s="683"/>
      <c r="AI14" s="683"/>
      <c r="AJ14" s="683"/>
      <c r="AK14" s="683"/>
      <c r="AL14" s="684" t="s">
        <v>246</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295984</v>
      </c>
      <c r="BH14" s="680"/>
      <c r="BI14" s="680"/>
      <c r="BJ14" s="680"/>
      <c r="BK14" s="680"/>
      <c r="BL14" s="680"/>
      <c r="BM14" s="680"/>
      <c r="BN14" s="681"/>
      <c r="BO14" s="682">
        <v>1.5</v>
      </c>
      <c r="BP14" s="682"/>
      <c r="BQ14" s="682"/>
      <c r="BR14" s="682"/>
      <c r="BS14" s="688" t="s">
        <v>235</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1624810</v>
      </c>
      <c r="CS14" s="680"/>
      <c r="CT14" s="680"/>
      <c r="CU14" s="680"/>
      <c r="CV14" s="680"/>
      <c r="CW14" s="680"/>
      <c r="CX14" s="680"/>
      <c r="CY14" s="681"/>
      <c r="CZ14" s="682">
        <v>3.3</v>
      </c>
      <c r="DA14" s="682"/>
      <c r="DB14" s="682"/>
      <c r="DC14" s="682"/>
      <c r="DD14" s="688">
        <v>57092</v>
      </c>
      <c r="DE14" s="680"/>
      <c r="DF14" s="680"/>
      <c r="DG14" s="680"/>
      <c r="DH14" s="680"/>
      <c r="DI14" s="680"/>
      <c r="DJ14" s="680"/>
      <c r="DK14" s="680"/>
      <c r="DL14" s="680"/>
      <c r="DM14" s="680"/>
      <c r="DN14" s="680"/>
      <c r="DO14" s="680"/>
      <c r="DP14" s="681"/>
      <c r="DQ14" s="688">
        <v>1595274</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140015</v>
      </c>
      <c r="S15" s="680"/>
      <c r="T15" s="680"/>
      <c r="U15" s="680"/>
      <c r="V15" s="680"/>
      <c r="W15" s="680"/>
      <c r="X15" s="680"/>
      <c r="Y15" s="681"/>
      <c r="Z15" s="682">
        <v>0.3</v>
      </c>
      <c r="AA15" s="682"/>
      <c r="AB15" s="682"/>
      <c r="AC15" s="682"/>
      <c r="AD15" s="683">
        <v>140015</v>
      </c>
      <c r="AE15" s="683"/>
      <c r="AF15" s="683"/>
      <c r="AG15" s="683"/>
      <c r="AH15" s="683"/>
      <c r="AI15" s="683"/>
      <c r="AJ15" s="683"/>
      <c r="AK15" s="683"/>
      <c r="AL15" s="684">
        <v>0.5</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652037</v>
      </c>
      <c r="BH15" s="680"/>
      <c r="BI15" s="680"/>
      <c r="BJ15" s="680"/>
      <c r="BK15" s="680"/>
      <c r="BL15" s="680"/>
      <c r="BM15" s="680"/>
      <c r="BN15" s="681"/>
      <c r="BO15" s="682">
        <v>3.3</v>
      </c>
      <c r="BP15" s="682"/>
      <c r="BQ15" s="682"/>
      <c r="BR15" s="682"/>
      <c r="BS15" s="688" t="s">
        <v>246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6625632</v>
      </c>
      <c r="CS15" s="680"/>
      <c r="CT15" s="680"/>
      <c r="CU15" s="680"/>
      <c r="CV15" s="680"/>
      <c r="CW15" s="680"/>
      <c r="CX15" s="680"/>
      <c r="CY15" s="681"/>
      <c r="CZ15" s="682">
        <v>13.5</v>
      </c>
      <c r="DA15" s="682"/>
      <c r="DB15" s="682"/>
      <c r="DC15" s="682"/>
      <c r="DD15" s="688">
        <v>2521499</v>
      </c>
      <c r="DE15" s="680"/>
      <c r="DF15" s="680"/>
      <c r="DG15" s="680"/>
      <c r="DH15" s="680"/>
      <c r="DI15" s="680"/>
      <c r="DJ15" s="680"/>
      <c r="DK15" s="680"/>
      <c r="DL15" s="680"/>
      <c r="DM15" s="680"/>
      <c r="DN15" s="680"/>
      <c r="DO15" s="680"/>
      <c r="DP15" s="681"/>
      <c r="DQ15" s="688">
        <v>4027935</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235</v>
      </c>
      <c r="S16" s="680"/>
      <c r="T16" s="680"/>
      <c r="U16" s="680"/>
      <c r="V16" s="680"/>
      <c r="W16" s="680"/>
      <c r="X16" s="680"/>
      <c r="Y16" s="681"/>
      <c r="Z16" s="682" t="s">
        <v>235</v>
      </c>
      <c r="AA16" s="682"/>
      <c r="AB16" s="682"/>
      <c r="AC16" s="682"/>
      <c r="AD16" s="683" t="s">
        <v>246</v>
      </c>
      <c r="AE16" s="683"/>
      <c r="AF16" s="683"/>
      <c r="AG16" s="683"/>
      <c r="AH16" s="683"/>
      <c r="AI16" s="683"/>
      <c r="AJ16" s="683"/>
      <c r="AK16" s="683"/>
      <c r="AL16" s="684" t="s">
        <v>246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v>12</v>
      </c>
      <c r="BH16" s="680"/>
      <c r="BI16" s="680"/>
      <c r="BJ16" s="680"/>
      <c r="BK16" s="680"/>
      <c r="BL16" s="680"/>
      <c r="BM16" s="680"/>
      <c r="BN16" s="681"/>
      <c r="BO16" s="682">
        <v>0</v>
      </c>
      <c r="BP16" s="682"/>
      <c r="BQ16" s="682"/>
      <c r="BR16" s="682"/>
      <c r="BS16" s="688" t="s">
        <v>246</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20569</v>
      </c>
      <c r="CS16" s="680"/>
      <c r="CT16" s="680"/>
      <c r="CU16" s="680"/>
      <c r="CV16" s="680"/>
      <c r="CW16" s="680"/>
      <c r="CX16" s="680"/>
      <c r="CY16" s="681"/>
      <c r="CZ16" s="682">
        <v>0</v>
      </c>
      <c r="DA16" s="682"/>
      <c r="DB16" s="682"/>
      <c r="DC16" s="682"/>
      <c r="DD16" s="688" t="s">
        <v>246</v>
      </c>
      <c r="DE16" s="680"/>
      <c r="DF16" s="680"/>
      <c r="DG16" s="680"/>
      <c r="DH16" s="680"/>
      <c r="DI16" s="680"/>
      <c r="DJ16" s="680"/>
      <c r="DK16" s="680"/>
      <c r="DL16" s="680"/>
      <c r="DM16" s="680"/>
      <c r="DN16" s="680"/>
      <c r="DO16" s="680"/>
      <c r="DP16" s="681"/>
      <c r="DQ16" s="688">
        <v>5465</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119503</v>
      </c>
      <c r="S17" s="680"/>
      <c r="T17" s="680"/>
      <c r="U17" s="680"/>
      <c r="V17" s="680"/>
      <c r="W17" s="680"/>
      <c r="X17" s="680"/>
      <c r="Y17" s="681"/>
      <c r="Z17" s="682">
        <v>0.2</v>
      </c>
      <c r="AA17" s="682"/>
      <c r="AB17" s="682"/>
      <c r="AC17" s="682"/>
      <c r="AD17" s="683">
        <v>119503</v>
      </c>
      <c r="AE17" s="683"/>
      <c r="AF17" s="683"/>
      <c r="AG17" s="683"/>
      <c r="AH17" s="683"/>
      <c r="AI17" s="683"/>
      <c r="AJ17" s="683"/>
      <c r="AK17" s="683"/>
      <c r="AL17" s="684">
        <v>0.4</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246</v>
      </c>
      <c r="BP17" s="682"/>
      <c r="BQ17" s="682"/>
      <c r="BR17" s="682"/>
      <c r="BS17" s="688" t="s">
        <v>235</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7472661</v>
      </c>
      <c r="CS17" s="680"/>
      <c r="CT17" s="680"/>
      <c r="CU17" s="680"/>
      <c r="CV17" s="680"/>
      <c r="CW17" s="680"/>
      <c r="CX17" s="680"/>
      <c r="CY17" s="681"/>
      <c r="CZ17" s="682">
        <v>15.3</v>
      </c>
      <c r="DA17" s="682"/>
      <c r="DB17" s="682"/>
      <c r="DC17" s="682"/>
      <c r="DD17" s="688" t="s">
        <v>139</v>
      </c>
      <c r="DE17" s="680"/>
      <c r="DF17" s="680"/>
      <c r="DG17" s="680"/>
      <c r="DH17" s="680"/>
      <c r="DI17" s="680"/>
      <c r="DJ17" s="680"/>
      <c r="DK17" s="680"/>
      <c r="DL17" s="680"/>
      <c r="DM17" s="680"/>
      <c r="DN17" s="680"/>
      <c r="DO17" s="680"/>
      <c r="DP17" s="681"/>
      <c r="DQ17" s="688">
        <v>7361554</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9000376</v>
      </c>
      <c r="S18" s="680"/>
      <c r="T18" s="680"/>
      <c r="U18" s="680"/>
      <c r="V18" s="680"/>
      <c r="W18" s="680"/>
      <c r="X18" s="680"/>
      <c r="Y18" s="681"/>
      <c r="Z18" s="682">
        <v>17.899999999999999</v>
      </c>
      <c r="AA18" s="682"/>
      <c r="AB18" s="682"/>
      <c r="AC18" s="682"/>
      <c r="AD18" s="683">
        <v>7752070</v>
      </c>
      <c r="AE18" s="683"/>
      <c r="AF18" s="683"/>
      <c r="AG18" s="683"/>
      <c r="AH18" s="683"/>
      <c r="AI18" s="683"/>
      <c r="AJ18" s="683"/>
      <c r="AK18" s="683"/>
      <c r="AL18" s="684">
        <v>26.2</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246</v>
      </c>
      <c r="BH18" s="680"/>
      <c r="BI18" s="680"/>
      <c r="BJ18" s="680"/>
      <c r="BK18" s="680"/>
      <c r="BL18" s="680"/>
      <c r="BM18" s="680"/>
      <c r="BN18" s="681"/>
      <c r="BO18" s="682" t="s">
        <v>246</v>
      </c>
      <c r="BP18" s="682"/>
      <c r="BQ18" s="682"/>
      <c r="BR18" s="682"/>
      <c r="BS18" s="688" t="s">
        <v>235</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235</v>
      </c>
      <c r="CS18" s="680"/>
      <c r="CT18" s="680"/>
      <c r="CU18" s="680"/>
      <c r="CV18" s="680"/>
      <c r="CW18" s="680"/>
      <c r="CX18" s="680"/>
      <c r="CY18" s="681"/>
      <c r="CZ18" s="682" t="s">
        <v>235</v>
      </c>
      <c r="DA18" s="682"/>
      <c r="DB18" s="682"/>
      <c r="DC18" s="682"/>
      <c r="DD18" s="688" t="s">
        <v>235</v>
      </c>
      <c r="DE18" s="680"/>
      <c r="DF18" s="680"/>
      <c r="DG18" s="680"/>
      <c r="DH18" s="680"/>
      <c r="DI18" s="680"/>
      <c r="DJ18" s="680"/>
      <c r="DK18" s="680"/>
      <c r="DL18" s="680"/>
      <c r="DM18" s="680"/>
      <c r="DN18" s="680"/>
      <c r="DO18" s="680"/>
      <c r="DP18" s="681"/>
      <c r="DQ18" s="688" t="s">
        <v>235</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7752070</v>
      </c>
      <c r="S19" s="680"/>
      <c r="T19" s="680"/>
      <c r="U19" s="680"/>
      <c r="V19" s="680"/>
      <c r="W19" s="680"/>
      <c r="X19" s="680"/>
      <c r="Y19" s="681"/>
      <c r="Z19" s="682">
        <v>15.4</v>
      </c>
      <c r="AA19" s="682"/>
      <c r="AB19" s="682"/>
      <c r="AC19" s="682"/>
      <c r="AD19" s="683">
        <v>7752070</v>
      </c>
      <c r="AE19" s="683"/>
      <c r="AF19" s="683"/>
      <c r="AG19" s="683"/>
      <c r="AH19" s="683"/>
      <c r="AI19" s="683"/>
      <c r="AJ19" s="683"/>
      <c r="AK19" s="683"/>
      <c r="AL19" s="684">
        <v>26.2</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786742</v>
      </c>
      <c r="BH19" s="680"/>
      <c r="BI19" s="680"/>
      <c r="BJ19" s="680"/>
      <c r="BK19" s="680"/>
      <c r="BL19" s="680"/>
      <c r="BM19" s="680"/>
      <c r="BN19" s="681"/>
      <c r="BO19" s="682">
        <v>4</v>
      </c>
      <c r="BP19" s="682"/>
      <c r="BQ19" s="682"/>
      <c r="BR19" s="682"/>
      <c r="BS19" s="688" t="s">
        <v>246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246</v>
      </c>
      <c r="DA19" s="682"/>
      <c r="DB19" s="682"/>
      <c r="DC19" s="682"/>
      <c r="DD19" s="688" t="s">
        <v>235</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1248306</v>
      </c>
      <c r="S20" s="680"/>
      <c r="T20" s="680"/>
      <c r="U20" s="680"/>
      <c r="V20" s="680"/>
      <c r="W20" s="680"/>
      <c r="X20" s="680"/>
      <c r="Y20" s="681"/>
      <c r="Z20" s="682">
        <v>2.5</v>
      </c>
      <c r="AA20" s="682"/>
      <c r="AB20" s="682"/>
      <c r="AC20" s="682"/>
      <c r="AD20" s="683" t="s">
        <v>246</v>
      </c>
      <c r="AE20" s="683"/>
      <c r="AF20" s="683"/>
      <c r="AG20" s="683"/>
      <c r="AH20" s="683"/>
      <c r="AI20" s="683"/>
      <c r="AJ20" s="683"/>
      <c r="AK20" s="683"/>
      <c r="AL20" s="684" t="s">
        <v>235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786742</v>
      </c>
      <c r="BH20" s="680"/>
      <c r="BI20" s="680"/>
      <c r="BJ20" s="680"/>
      <c r="BK20" s="680"/>
      <c r="BL20" s="680"/>
      <c r="BM20" s="680"/>
      <c r="BN20" s="681"/>
      <c r="BO20" s="682">
        <v>4</v>
      </c>
      <c r="BP20" s="682"/>
      <c r="BQ20" s="682"/>
      <c r="BR20" s="682"/>
      <c r="BS20" s="688" t="s">
        <v>235</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48904680</v>
      </c>
      <c r="CS20" s="680"/>
      <c r="CT20" s="680"/>
      <c r="CU20" s="680"/>
      <c r="CV20" s="680"/>
      <c r="CW20" s="680"/>
      <c r="CX20" s="680"/>
      <c r="CY20" s="681"/>
      <c r="CZ20" s="682">
        <v>100</v>
      </c>
      <c r="DA20" s="682"/>
      <c r="DB20" s="682"/>
      <c r="DC20" s="682"/>
      <c r="DD20" s="688">
        <v>6983201</v>
      </c>
      <c r="DE20" s="680"/>
      <c r="DF20" s="680"/>
      <c r="DG20" s="680"/>
      <c r="DH20" s="680"/>
      <c r="DI20" s="680"/>
      <c r="DJ20" s="680"/>
      <c r="DK20" s="680"/>
      <c r="DL20" s="680"/>
      <c r="DM20" s="680"/>
      <c r="DN20" s="680"/>
      <c r="DO20" s="680"/>
      <c r="DP20" s="681"/>
      <c r="DQ20" s="688">
        <v>33744440</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t="s">
        <v>246</v>
      </c>
      <c r="S21" s="680"/>
      <c r="T21" s="680"/>
      <c r="U21" s="680"/>
      <c r="V21" s="680"/>
      <c r="W21" s="680"/>
      <c r="X21" s="680"/>
      <c r="Y21" s="681"/>
      <c r="Z21" s="682" t="s">
        <v>235</v>
      </c>
      <c r="AA21" s="682"/>
      <c r="AB21" s="682"/>
      <c r="AC21" s="682"/>
      <c r="AD21" s="683" t="s">
        <v>246</v>
      </c>
      <c r="AE21" s="683"/>
      <c r="AF21" s="683"/>
      <c r="AG21" s="683"/>
      <c r="AH21" s="683"/>
      <c r="AI21" s="683"/>
      <c r="AJ21" s="683"/>
      <c r="AK21" s="683"/>
      <c r="AL21" s="684" t="s">
        <v>139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4021</v>
      </c>
      <c r="BH21" s="680"/>
      <c r="BI21" s="680"/>
      <c r="BJ21" s="680"/>
      <c r="BK21" s="680"/>
      <c r="BL21" s="680"/>
      <c r="BM21" s="680"/>
      <c r="BN21" s="681"/>
      <c r="BO21" s="682">
        <v>0</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31598601</v>
      </c>
      <c r="S22" s="680"/>
      <c r="T22" s="680"/>
      <c r="U22" s="680"/>
      <c r="V22" s="680"/>
      <c r="W22" s="680"/>
      <c r="X22" s="680"/>
      <c r="Y22" s="681"/>
      <c r="Z22" s="682">
        <v>62.9</v>
      </c>
      <c r="AA22" s="682"/>
      <c r="AB22" s="682"/>
      <c r="AC22" s="682"/>
      <c r="AD22" s="683">
        <v>29567574</v>
      </c>
      <c r="AE22" s="683"/>
      <c r="AF22" s="683"/>
      <c r="AG22" s="683"/>
      <c r="AH22" s="683"/>
      <c r="AI22" s="683"/>
      <c r="AJ22" s="683"/>
      <c r="AK22" s="683"/>
      <c r="AL22" s="684">
        <v>99.9</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235</v>
      </c>
      <c r="BP22" s="682"/>
      <c r="BQ22" s="682"/>
      <c r="BR22" s="682"/>
      <c r="BS22" s="688" t="s">
        <v>235</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13083</v>
      </c>
      <c r="S23" s="680"/>
      <c r="T23" s="680"/>
      <c r="U23" s="680"/>
      <c r="V23" s="680"/>
      <c r="W23" s="680"/>
      <c r="X23" s="680"/>
      <c r="Y23" s="681"/>
      <c r="Z23" s="682">
        <v>0</v>
      </c>
      <c r="AA23" s="682"/>
      <c r="AB23" s="682"/>
      <c r="AC23" s="682"/>
      <c r="AD23" s="683">
        <v>13083</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782721</v>
      </c>
      <c r="BH23" s="680"/>
      <c r="BI23" s="680"/>
      <c r="BJ23" s="680"/>
      <c r="BK23" s="680"/>
      <c r="BL23" s="680"/>
      <c r="BM23" s="680"/>
      <c r="BN23" s="681"/>
      <c r="BO23" s="682">
        <v>4</v>
      </c>
      <c r="BP23" s="682"/>
      <c r="BQ23" s="682"/>
      <c r="BR23" s="682"/>
      <c r="BS23" s="688" t="s">
        <v>246</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474186</v>
      </c>
      <c r="S24" s="680"/>
      <c r="T24" s="680"/>
      <c r="U24" s="680"/>
      <c r="V24" s="680"/>
      <c r="W24" s="680"/>
      <c r="X24" s="680"/>
      <c r="Y24" s="681"/>
      <c r="Z24" s="682">
        <v>0.9</v>
      </c>
      <c r="AA24" s="682"/>
      <c r="AB24" s="682"/>
      <c r="AC24" s="682"/>
      <c r="AD24" s="683" t="s">
        <v>139</v>
      </c>
      <c r="AE24" s="683"/>
      <c r="AF24" s="683"/>
      <c r="AG24" s="683"/>
      <c r="AH24" s="683"/>
      <c r="AI24" s="683"/>
      <c r="AJ24" s="683"/>
      <c r="AK24" s="683"/>
      <c r="AL24" s="684" t="s">
        <v>235</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246</v>
      </c>
      <c r="BH24" s="680"/>
      <c r="BI24" s="680"/>
      <c r="BJ24" s="680"/>
      <c r="BK24" s="680"/>
      <c r="BL24" s="680"/>
      <c r="BM24" s="680"/>
      <c r="BN24" s="681"/>
      <c r="BO24" s="682" t="s">
        <v>235</v>
      </c>
      <c r="BP24" s="682"/>
      <c r="BQ24" s="682"/>
      <c r="BR24" s="682"/>
      <c r="BS24" s="688" t="s">
        <v>235</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23665440</v>
      </c>
      <c r="CS24" s="669"/>
      <c r="CT24" s="669"/>
      <c r="CU24" s="669"/>
      <c r="CV24" s="669"/>
      <c r="CW24" s="669"/>
      <c r="CX24" s="669"/>
      <c r="CY24" s="670"/>
      <c r="CZ24" s="673">
        <v>48.4</v>
      </c>
      <c r="DA24" s="674"/>
      <c r="DB24" s="674"/>
      <c r="DC24" s="693"/>
      <c r="DD24" s="712">
        <v>16667013</v>
      </c>
      <c r="DE24" s="669"/>
      <c r="DF24" s="669"/>
      <c r="DG24" s="669"/>
      <c r="DH24" s="669"/>
      <c r="DI24" s="669"/>
      <c r="DJ24" s="669"/>
      <c r="DK24" s="670"/>
      <c r="DL24" s="712">
        <v>16628204</v>
      </c>
      <c r="DM24" s="669"/>
      <c r="DN24" s="669"/>
      <c r="DO24" s="669"/>
      <c r="DP24" s="669"/>
      <c r="DQ24" s="669"/>
      <c r="DR24" s="669"/>
      <c r="DS24" s="669"/>
      <c r="DT24" s="669"/>
      <c r="DU24" s="669"/>
      <c r="DV24" s="670"/>
      <c r="DW24" s="673">
        <v>53.4</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534484</v>
      </c>
      <c r="S25" s="680"/>
      <c r="T25" s="680"/>
      <c r="U25" s="680"/>
      <c r="V25" s="680"/>
      <c r="W25" s="680"/>
      <c r="X25" s="680"/>
      <c r="Y25" s="681"/>
      <c r="Z25" s="682">
        <v>1.1000000000000001</v>
      </c>
      <c r="AA25" s="682"/>
      <c r="AB25" s="682"/>
      <c r="AC25" s="682"/>
      <c r="AD25" s="683">
        <v>1464</v>
      </c>
      <c r="AE25" s="683"/>
      <c r="AF25" s="683"/>
      <c r="AG25" s="683"/>
      <c r="AH25" s="683"/>
      <c r="AI25" s="683"/>
      <c r="AJ25" s="683"/>
      <c r="AK25" s="683"/>
      <c r="AL25" s="684">
        <v>0</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246</v>
      </c>
      <c r="BH25" s="680"/>
      <c r="BI25" s="680"/>
      <c r="BJ25" s="680"/>
      <c r="BK25" s="680"/>
      <c r="BL25" s="680"/>
      <c r="BM25" s="680"/>
      <c r="BN25" s="681"/>
      <c r="BO25" s="682" t="s">
        <v>235</v>
      </c>
      <c r="BP25" s="682"/>
      <c r="BQ25" s="682"/>
      <c r="BR25" s="682"/>
      <c r="BS25" s="688" t="s">
        <v>235</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5971547</v>
      </c>
      <c r="CS25" s="715"/>
      <c r="CT25" s="715"/>
      <c r="CU25" s="715"/>
      <c r="CV25" s="715"/>
      <c r="CW25" s="715"/>
      <c r="CX25" s="715"/>
      <c r="CY25" s="716"/>
      <c r="CZ25" s="684">
        <v>12.2</v>
      </c>
      <c r="DA25" s="713"/>
      <c r="DB25" s="713"/>
      <c r="DC25" s="717"/>
      <c r="DD25" s="688">
        <v>5541850</v>
      </c>
      <c r="DE25" s="715"/>
      <c r="DF25" s="715"/>
      <c r="DG25" s="715"/>
      <c r="DH25" s="715"/>
      <c r="DI25" s="715"/>
      <c r="DJ25" s="715"/>
      <c r="DK25" s="716"/>
      <c r="DL25" s="688">
        <v>5503041</v>
      </c>
      <c r="DM25" s="715"/>
      <c r="DN25" s="715"/>
      <c r="DO25" s="715"/>
      <c r="DP25" s="715"/>
      <c r="DQ25" s="715"/>
      <c r="DR25" s="715"/>
      <c r="DS25" s="715"/>
      <c r="DT25" s="715"/>
      <c r="DU25" s="715"/>
      <c r="DV25" s="716"/>
      <c r="DW25" s="684">
        <v>17.7</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58843</v>
      </c>
      <c r="S26" s="680"/>
      <c r="T26" s="680"/>
      <c r="U26" s="680"/>
      <c r="V26" s="680"/>
      <c r="W26" s="680"/>
      <c r="X26" s="680"/>
      <c r="Y26" s="681"/>
      <c r="Z26" s="682">
        <v>0.1</v>
      </c>
      <c r="AA26" s="682"/>
      <c r="AB26" s="682"/>
      <c r="AC26" s="682"/>
      <c r="AD26" s="683" t="s">
        <v>139</v>
      </c>
      <c r="AE26" s="683"/>
      <c r="AF26" s="683"/>
      <c r="AG26" s="683"/>
      <c r="AH26" s="683"/>
      <c r="AI26" s="683"/>
      <c r="AJ26" s="683"/>
      <c r="AK26" s="683"/>
      <c r="AL26" s="684" t="s">
        <v>246</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246</v>
      </c>
      <c r="BH26" s="680"/>
      <c r="BI26" s="680"/>
      <c r="BJ26" s="680"/>
      <c r="BK26" s="680"/>
      <c r="BL26" s="680"/>
      <c r="BM26" s="680"/>
      <c r="BN26" s="681"/>
      <c r="BO26" s="682" t="s">
        <v>235</v>
      </c>
      <c r="BP26" s="682"/>
      <c r="BQ26" s="682"/>
      <c r="BR26" s="682"/>
      <c r="BS26" s="688" t="s">
        <v>235</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4055971</v>
      </c>
      <c r="CS26" s="680"/>
      <c r="CT26" s="680"/>
      <c r="CU26" s="680"/>
      <c r="CV26" s="680"/>
      <c r="CW26" s="680"/>
      <c r="CX26" s="680"/>
      <c r="CY26" s="681"/>
      <c r="CZ26" s="684">
        <v>8.3000000000000007</v>
      </c>
      <c r="DA26" s="713"/>
      <c r="DB26" s="713"/>
      <c r="DC26" s="717"/>
      <c r="DD26" s="688">
        <v>3639316</v>
      </c>
      <c r="DE26" s="680"/>
      <c r="DF26" s="680"/>
      <c r="DG26" s="680"/>
      <c r="DH26" s="680"/>
      <c r="DI26" s="680"/>
      <c r="DJ26" s="680"/>
      <c r="DK26" s="681"/>
      <c r="DL26" s="688" t="s">
        <v>139</v>
      </c>
      <c r="DM26" s="680"/>
      <c r="DN26" s="680"/>
      <c r="DO26" s="680"/>
      <c r="DP26" s="680"/>
      <c r="DQ26" s="680"/>
      <c r="DR26" s="680"/>
      <c r="DS26" s="680"/>
      <c r="DT26" s="680"/>
      <c r="DU26" s="680"/>
      <c r="DV26" s="681"/>
      <c r="DW26" s="684" t="s">
        <v>246</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5802202</v>
      </c>
      <c r="S27" s="680"/>
      <c r="T27" s="680"/>
      <c r="U27" s="680"/>
      <c r="V27" s="680"/>
      <c r="W27" s="680"/>
      <c r="X27" s="680"/>
      <c r="Y27" s="681"/>
      <c r="Z27" s="682">
        <v>11.6</v>
      </c>
      <c r="AA27" s="682"/>
      <c r="AB27" s="682"/>
      <c r="AC27" s="682"/>
      <c r="AD27" s="683" t="s">
        <v>139</v>
      </c>
      <c r="AE27" s="683"/>
      <c r="AF27" s="683"/>
      <c r="AG27" s="683"/>
      <c r="AH27" s="683"/>
      <c r="AI27" s="683"/>
      <c r="AJ27" s="683"/>
      <c r="AK27" s="683"/>
      <c r="AL27" s="684" t="s">
        <v>235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19664987</v>
      </c>
      <c r="BH27" s="680"/>
      <c r="BI27" s="680"/>
      <c r="BJ27" s="680"/>
      <c r="BK27" s="680"/>
      <c r="BL27" s="680"/>
      <c r="BM27" s="680"/>
      <c r="BN27" s="681"/>
      <c r="BO27" s="682">
        <v>100</v>
      </c>
      <c r="BP27" s="682"/>
      <c r="BQ27" s="682"/>
      <c r="BR27" s="682"/>
      <c r="BS27" s="688">
        <v>469125</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10221232</v>
      </c>
      <c r="CS27" s="715"/>
      <c r="CT27" s="715"/>
      <c r="CU27" s="715"/>
      <c r="CV27" s="715"/>
      <c r="CW27" s="715"/>
      <c r="CX27" s="715"/>
      <c r="CY27" s="716"/>
      <c r="CZ27" s="684">
        <v>20.9</v>
      </c>
      <c r="DA27" s="713"/>
      <c r="DB27" s="713"/>
      <c r="DC27" s="717"/>
      <c r="DD27" s="688">
        <v>3763609</v>
      </c>
      <c r="DE27" s="715"/>
      <c r="DF27" s="715"/>
      <c r="DG27" s="715"/>
      <c r="DH27" s="715"/>
      <c r="DI27" s="715"/>
      <c r="DJ27" s="715"/>
      <c r="DK27" s="716"/>
      <c r="DL27" s="688">
        <v>3763609</v>
      </c>
      <c r="DM27" s="715"/>
      <c r="DN27" s="715"/>
      <c r="DO27" s="715"/>
      <c r="DP27" s="715"/>
      <c r="DQ27" s="715"/>
      <c r="DR27" s="715"/>
      <c r="DS27" s="715"/>
      <c r="DT27" s="715"/>
      <c r="DU27" s="715"/>
      <c r="DV27" s="716"/>
      <c r="DW27" s="684">
        <v>12.1</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t="s">
        <v>246</v>
      </c>
      <c r="S28" s="680"/>
      <c r="T28" s="680"/>
      <c r="U28" s="680"/>
      <c r="V28" s="680"/>
      <c r="W28" s="680"/>
      <c r="X28" s="680"/>
      <c r="Y28" s="681"/>
      <c r="Z28" s="682" t="s">
        <v>235</v>
      </c>
      <c r="AA28" s="682"/>
      <c r="AB28" s="682"/>
      <c r="AC28" s="682"/>
      <c r="AD28" s="683" t="s">
        <v>246</v>
      </c>
      <c r="AE28" s="683"/>
      <c r="AF28" s="683"/>
      <c r="AG28" s="683"/>
      <c r="AH28" s="683"/>
      <c r="AI28" s="683"/>
      <c r="AJ28" s="683"/>
      <c r="AK28" s="683"/>
      <c r="AL28" s="684" t="s">
        <v>235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7472661</v>
      </c>
      <c r="CS28" s="680"/>
      <c r="CT28" s="680"/>
      <c r="CU28" s="680"/>
      <c r="CV28" s="680"/>
      <c r="CW28" s="680"/>
      <c r="CX28" s="680"/>
      <c r="CY28" s="681"/>
      <c r="CZ28" s="684">
        <v>15.3</v>
      </c>
      <c r="DA28" s="713"/>
      <c r="DB28" s="713"/>
      <c r="DC28" s="717"/>
      <c r="DD28" s="688">
        <v>7361554</v>
      </c>
      <c r="DE28" s="680"/>
      <c r="DF28" s="680"/>
      <c r="DG28" s="680"/>
      <c r="DH28" s="680"/>
      <c r="DI28" s="680"/>
      <c r="DJ28" s="680"/>
      <c r="DK28" s="681"/>
      <c r="DL28" s="688">
        <v>7361554</v>
      </c>
      <c r="DM28" s="680"/>
      <c r="DN28" s="680"/>
      <c r="DO28" s="680"/>
      <c r="DP28" s="680"/>
      <c r="DQ28" s="680"/>
      <c r="DR28" s="680"/>
      <c r="DS28" s="680"/>
      <c r="DT28" s="680"/>
      <c r="DU28" s="680"/>
      <c r="DV28" s="681"/>
      <c r="DW28" s="684">
        <v>23.6</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3235282</v>
      </c>
      <c r="S29" s="680"/>
      <c r="T29" s="680"/>
      <c r="U29" s="680"/>
      <c r="V29" s="680"/>
      <c r="W29" s="680"/>
      <c r="X29" s="680"/>
      <c r="Y29" s="681"/>
      <c r="Z29" s="682">
        <v>6.4</v>
      </c>
      <c r="AA29" s="682"/>
      <c r="AB29" s="682"/>
      <c r="AC29" s="682"/>
      <c r="AD29" s="683" t="s">
        <v>235</v>
      </c>
      <c r="AE29" s="683"/>
      <c r="AF29" s="683"/>
      <c r="AG29" s="683"/>
      <c r="AH29" s="683"/>
      <c r="AI29" s="683"/>
      <c r="AJ29" s="683"/>
      <c r="AK29" s="683"/>
      <c r="AL29" s="684" t="s">
        <v>235</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7472661</v>
      </c>
      <c r="CS29" s="715"/>
      <c r="CT29" s="715"/>
      <c r="CU29" s="715"/>
      <c r="CV29" s="715"/>
      <c r="CW29" s="715"/>
      <c r="CX29" s="715"/>
      <c r="CY29" s="716"/>
      <c r="CZ29" s="684">
        <v>15.3</v>
      </c>
      <c r="DA29" s="713"/>
      <c r="DB29" s="713"/>
      <c r="DC29" s="717"/>
      <c r="DD29" s="688">
        <v>7361554</v>
      </c>
      <c r="DE29" s="715"/>
      <c r="DF29" s="715"/>
      <c r="DG29" s="715"/>
      <c r="DH29" s="715"/>
      <c r="DI29" s="715"/>
      <c r="DJ29" s="715"/>
      <c r="DK29" s="716"/>
      <c r="DL29" s="688">
        <v>7361554</v>
      </c>
      <c r="DM29" s="715"/>
      <c r="DN29" s="715"/>
      <c r="DO29" s="715"/>
      <c r="DP29" s="715"/>
      <c r="DQ29" s="715"/>
      <c r="DR29" s="715"/>
      <c r="DS29" s="715"/>
      <c r="DT29" s="715"/>
      <c r="DU29" s="715"/>
      <c r="DV29" s="716"/>
      <c r="DW29" s="684">
        <v>23.6</v>
      </c>
      <c r="DX29" s="713"/>
      <c r="DY29" s="713"/>
      <c r="DZ29" s="713"/>
      <c r="EA29" s="713"/>
      <c r="EB29" s="713"/>
      <c r="EC29" s="714"/>
    </row>
    <row r="30" spans="2:133" ht="11.25" customHeight="1">
      <c r="B30" s="676" t="s">
        <v>310</v>
      </c>
      <c r="C30" s="677"/>
      <c r="D30" s="677"/>
      <c r="E30" s="677"/>
      <c r="F30" s="677"/>
      <c r="G30" s="677"/>
      <c r="H30" s="677"/>
      <c r="I30" s="677"/>
      <c r="J30" s="677"/>
      <c r="K30" s="677"/>
      <c r="L30" s="677"/>
      <c r="M30" s="677"/>
      <c r="N30" s="677"/>
      <c r="O30" s="677"/>
      <c r="P30" s="677"/>
      <c r="Q30" s="678"/>
      <c r="R30" s="679">
        <v>95464</v>
      </c>
      <c r="S30" s="680"/>
      <c r="T30" s="680"/>
      <c r="U30" s="680"/>
      <c r="V30" s="680"/>
      <c r="W30" s="680"/>
      <c r="X30" s="680"/>
      <c r="Y30" s="681"/>
      <c r="Z30" s="682">
        <v>0.2</v>
      </c>
      <c r="AA30" s="682"/>
      <c r="AB30" s="682"/>
      <c r="AC30" s="682"/>
      <c r="AD30" s="683" t="s">
        <v>246</v>
      </c>
      <c r="AE30" s="683"/>
      <c r="AF30" s="683"/>
      <c r="AG30" s="683"/>
      <c r="AH30" s="683"/>
      <c r="AI30" s="683"/>
      <c r="AJ30" s="683"/>
      <c r="AK30" s="683"/>
      <c r="AL30" s="684" t="s">
        <v>235</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99.6</v>
      </c>
      <c r="BH30" s="740"/>
      <c r="BI30" s="740"/>
      <c r="BJ30" s="740"/>
      <c r="BK30" s="740"/>
      <c r="BL30" s="740"/>
      <c r="BM30" s="674">
        <v>98</v>
      </c>
      <c r="BN30" s="740"/>
      <c r="BO30" s="740"/>
      <c r="BP30" s="740"/>
      <c r="BQ30" s="741"/>
      <c r="BR30" s="739">
        <v>99.5</v>
      </c>
      <c r="BS30" s="740"/>
      <c r="BT30" s="740"/>
      <c r="BU30" s="740"/>
      <c r="BV30" s="740"/>
      <c r="BW30" s="740"/>
      <c r="BX30" s="674">
        <v>97.7</v>
      </c>
      <c r="BY30" s="740"/>
      <c r="BZ30" s="740"/>
      <c r="CA30" s="740"/>
      <c r="CB30" s="741"/>
      <c r="CD30" s="744"/>
      <c r="CE30" s="745"/>
      <c r="CF30" s="694" t="s">
        <v>313</v>
      </c>
      <c r="CG30" s="695"/>
      <c r="CH30" s="695"/>
      <c r="CI30" s="695"/>
      <c r="CJ30" s="695"/>
      <c r="CK30" s="695"/>
      <c r="CL30" s="695"/>
      <c r="CM30" s="695"/>
      <c r="CN30" s="695"/>
      <c r="CO30" s="695"/>
      <c r="CP30" s="695"/>
      <c r="CQ30" s="696"/>
      <c r="CR30" s="679">
        <v>6856199</v>
      </c>
      <c r="CS30" s="680"/>
      <c r="CT30" s="680"/>
      <c r="CU30" s="680"/>
      <c r="CV30" s="680"/>
      <c r="CW30" s="680"/>
      <c r="CX30" s="680"/>
      <c r="CY30" s="681"/>
      <c r="CZ30" s="684">
        <v>14</v>
      </c>
      <c r="DA30" s="713"/>
      <c r="DB30" s="713"/>
      <c r="DC30" s="717"/>
      <c r="DD30" s="688">
        <v>6748504</v>
      </c>
      <c r="DE30" s="680"/>
      <c r="DF30" s="680"/>
      <c r="DG30" s="680"/>
      <c r="DH30" s="680"/>
      <c r="DI30" s="680"/>
      <c r="DJ30" s="680"/>
      <c r="DK30" s="681"/>
      <c r="DL30" s="688">
        <v>6748504</v>
      </c>
      <c r="DM30" s="680"/>
      <c r="DN30" s="680"/>
      <c r="DO30" s="680"/>
      <c r="DP30" s="680"/>
      <c r="DQ30" s="680"/>
      <c r="DR30" s="680"/>
      <c r="DS30" s="680"/>
      <c r="DT30" s="680"/>
      <c r="DU30" s="680"/>
      <c r="DV30" s="681"/>
      <c r="DW30" s="684">
        <v>21.7</v>
      </c>
      <c r="DX30" s="713"/>
      <c r="DY30" s="713"/>
      <c r="DZ30" s="713"/>
      <c r="EA30" s="713"/>
      <c r="EB30" s="713"/>
      <c r="EC30" s="714"/>
    </row>
    <row r="31" spans="2:133" ht="11.25" customHeight="1">
      <c r="B31" s="676" t="s">
        <v>314</v>
      </c>
      <c r="C31" s="677"/>
      <c r="D31" s="677"/>
      <c r="E31" s="677"/>
      <c r="F31" s="677"/>
      <c r="G31" s="677"/>
      <c r="H31" s="677"/>
      <c r="I31" s="677"/>
      <c r="J31" s="677"/>
      <c r="K31" s="677"/>
      <c r="L31" s="677"/>
      <c r="M31" s="677"/>
      <c r="N31" s="677"/>
      <c r="O31" s="677"/>
      <c r="P31" s="677"/>
      <c r="Q31" s="678"/>
      <c r="R31" s="679">
        <v>185570</v>
      </c>
      <c r="S31" s="680"/>
      <c r="T31" s="680"/>
      <c r="U31" s="680"/>
      <c r="V31" s="680"/>
      <c r="W31" s="680"/>
      <c r="X31" s="680"/>
      <c r="Y31" s="681"/>
      <c r="Z31" s="682">
        <v>0.4</v>
      </c>
      <c r="AA31" s="682"/>
      <c r="AB31" s="682"/>
      <c r="AC31" s="682"/>
      <c r="AD31" s="683" t="s">
        <v>139</v>
      </c>
      <c r="AE31" s="683"/>
      <c r="AF31" s="683"/>
      <c r="AG31" s="683"/>
      <c r="AH31" s="683"/>
      <c r="AI31" s="683"/>
      <c r="AJ31" s="683"/>
      <c r="AK31" s="683"/>
      <c r="AL31" s="684" t="s">
        <v>139</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99.6</v>
      </c>
      <c r="BH31" s="715"/>
      <c r="BI31" s="715"/>
      <c r="BJ31" s="715"/>
      <c r="BK31" s="715"/>
      <c r="BL31" s="715"/>
      <c r="BM31" s="685">
        <v>98.6</v>
      </c>
      <c r="BN31" s="737"/>
      <c r="BO31" s="737"/>
      <c r="BP31" s="737"/>
      <c r="BQ31" s="738"/>
      <c r="BR31" s="736">
        <v>99.5</v>
      </c>
      <c r="BS31" s="715"/>
      <c r="BT31" s="715"/>
      <c r="BU31" s="715"/>
      <c r="BV31" s="715"/>
      <c r="BW31" s="715"/>
      <c r="BX31" s="685">
        <v>98.3</v>
      </c>
      <c r="BY31" s="737"/>
      <c r="BZ31" s="737"/>
      <c r="CA31" s="737"/>
      <c r="CB31" s="738"/>
      <c r="CD31" s="744"/>
      <c r="CE31" s="745"/>
      <c r="CF31" s="694" t="s">
        <v>317</v>
      </c>
      <c r="CG31" s="695"/>
      <c r="CH31" s="695"/>
      <c r="CI31" s="695"/>
      <c r="CJ31" s="695"/>
      <c r="CK31" s="695"/>
      <c r="CL31" s="695"/>
      <c r="CM31" s="695"/>
      <c r="CN31" s="695"/>
      <c r="CO31" s="695"/>
      <c r="CP31" s="695"/>
      <c r="CQ31" s="696"/>
      <c r="CR31" s="679">
        <v>616462</v>
      </c>
      <c r="CS31" s="715"/>
      <c r="CT31" s="715"/>
      <c r="CU31" s="715"/>
      <c r="CV31" s="715"/>
      <c r="CW31" s="715"/>
      <c r="CX31" s="715"/>
      <c r="CY31" s="716"/>
      <c r="CZ31" s="684">
        <v>1.3</v>
      </c>
      <c r="DA31" s="713"/>
      <c r="DB31" s="713"/>
      <c r="DC31" s="717"/>
      <c r="DD31" s="688">
        <v>613050</v>
      </c>
      <c r="DE31" s="715"/>
      <c r="DF31" s="715"/>
      <c r="DG31" s="715"/>
      <c r="DH31" s="715"/>
      <c r="DI31" s="715"/>
      <c r="DJ31" s="715"/>
      <c r="DK31" s="716"/>
      <c r="DL31" s="688">
        <v>613050</v>
      </c>
      <c r="DM31" s="715"/>
      <c r="DN31" s="715"/>
      <c r="DO31" s="715"/>
      <c r="DP31" s="715"/>
      <c r="DQ31" s="715"/>
      <c r="DR31" s="715"/>
      <c r="DS31" s="715"/>
      <c r="DT31" s="715"/>
      <c r="DU31" s="715"/>
      <c r="DV31" s="716"/>
      <c r="DW31" s="684">
        <v>2</v>
      </c>
      <c r="DX31" s="713"/>
      <c r="DY31" s="713"/>
      <c r="DZ31" s="713"/>
      <c r="EA31" s="713"/>
      <c r="EB31" s="713"/>
      <c r="EC31" s="714"/>
    </row>
    <row r="32" spans="2:133" ht="11.25" customHeight="1">
      <c r="B32" s="676" t="s">
        <v>318</v>
      </c>
      <c r="C32" s="677"/>
      <c r="D32" s="677"/>
      <c r="E32" s="677"/>
      <c r="F32" s="677"/>
      <c r="G32" s="677"/>
      <c r="H32" s="677"/>
      <c r="I32" s="677"/>
      <c r="J32" s="677"/>
      <c r="K32" s="677"/>
      <c r="L32" s="677"/>
      <c r="M32" s="677"/>
      <c r="N32" s="677"/>
      <c r="O32" s="677"/>
      <c r="P32" s="677"/>
      <c r="Q32" s="678"/>
      <c r="R32" s="679">
        <v>698988</v>
      </c>
      <c r="S32" s="680"/>
      <c r="T32" s="680"/>
      <c r="U32" s="680"/>
      <c r="V32" s="680"/>
      <c r="W32" s="680"/>
      <c r="X32" s="680"/>
      <c r="Y32" s="681"/>
      <c r="Z32" s="682">
        <v>1.4</v>
      </c>
      <c r="AA32" s="682"/>
      <c r="AB32" s="682"/>
      <c r="AC32" s="682"/>
      <c r="AD32" s="683" t="s">
        <v>246</v>
      </c>
      <c r="AE32" s="683"/>
      <c r="AF32" s="683"/>
      <c r="AG32" s="683"/>
      <c r="AH32" s="683"/>
      <c r="AI32" s="683"/>
      <c r="AJ32" s="683"/>
      <c r="AK32" s="683"/>
      <c r="AL32" s="684" t="s">
        <v>246</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99.6</v>
      </c>
      <c r="BH32" s="749"/>
      <c r="BI32" s="749"/>
      <c r="BJ32" s="749"/>
      <c r="BK32" s="749"/>
      <c r="BL32" s="749"/>
      <c r="BM32" s="750">
        <v>97.5</v>
      </c>
      <c r="BN32" s="749"/>
      <c r="BO32" s="749"/>
      <c r="BP32" s="749"/>
      <c r="BQ32" s="751"/>
      <c r="BR32" s="748">
        <v>99.5</v>
      </c>
      <c r="BS32" s="749"/>
      <c r="BT32" s="749"/>
      <c r="BU32" s="749"/>
      <c r="BV32" s="749"/>
      <c r="BW32" s="749"/>
      <c r="BX32" s="750">
        <v>97.3</v>
      </c>
      <c r="BY32" s="749"/>
      <c r="BZ32" s="749"/>
      <c r="CA32" s="749"/>
      <c r="CB32" s="751"/>
      <c r="CD32" s="746"/>
      <c r="CE32" s="747"/>
      <c r="CF32" s="694" t="s">
        <v>320</v>
      </c>
      <c r="CG32" s="695"/>
      <c r="CH32" s="695"/>
      <c r="CI32" s="695"/>
      <c r="CJ32" s="695"/>
      <c r="CK32" s="695"/>
      <c r="CL32" s="695"/>
      <c r="CM32" s="695"/>
      <c r="CN32" s="695"/>
      <c r="CO32" s="695"/>
      <c r="CP32" s="695"/>
      <c r="CQ32" s="696"/>
      <c r="CR32" s="679" t="s">
        <v>246</v>
      </c>
      <c r="CS32" s="680"/>
      <c r="CT32" s="680"/>
      <c r="CU32" s="680"/>
      <c r="CV32" s="680"/>
      <c r="CW32" s="680"/>
      <c r="CX32" s="680"/>
      <c r="CY32" s="681"/>
      <c r="CZ32" s="684" t="s">
        <v>246</v>
      </c>
      <c r="DA32" s="713"/>
      <c r="DB32" s="713"/>
      <c r="DC32" s="717"/>
      <c r="DD32" s="688" t="s">
        <v>235</v>
      </c>
      <c r="DE32" s="680"/>
      <c r="DF32" s="680"/>
      <c r="DG32" s="680"/>
      <c r="DH32" s="680"/>
      <c r="DI32" s="680"/>
      <c r="DJ32" s="680"/>
      <c r="DK32" s="681"/>
      <c r="DL32" s="688" t="s">
        <v>235</v>
      </c>
      <c r="DM32" s="680"/>
      <c r="DN32" s="680"/>
      <c r="DO32" s="680"/>
      <c r="DP32" s="680"/>
      <c r="DQ32" s="680"/>
      <c r="DR32" s="680"/>
      <c r="DS32" s="680"/>
      <c r="DT32" s="680"/>
      <c r="DU32" s="680"/>
      <c r="DV32" s="681"/>
      <c r="DW32" s="684" t="s">
        <v>246</v>
      </c>
      <c r="DX32" s="713"/>
      <c r="DY32" s="713"/>
      <c r="DZ32" s="713"/>
      <c r="EA32" s="713"/>
      <c r="EB32" s="713"/>
      <c r="EC32" s="714"/>
    </row>
    <row r="33" spans="2:133" ht="11.25" customHeight="1">
      <c r="B33" s="676" t="s">
        <v>321</v>
      </c>
      <c r="C33" s="677"/>
      <c r="D33" s="677"/>
      <c r="E33" s="677"/>
      <c r="F33" s="677"/>
      <c r="G33" s="677"/>
      <c r="H33" s="677"/>
      <c r="I33" s="677"/>
      <c r="J33" s="677"/>
      <c r="K33" s="677"/>
      <c r="L33" s="677"/>
      <c r="M33" s="677"/>
      <c r="N33" s="677"/>
      <c r="O33" s="677"/>
      <c r="P33" s="677"/>
      <c r="Q33" s="678"/>
      <c r="R33" s="679">
        <v>1209613</v>
      </c>
      <c r="S33" s="680"/>
      <c r="T33" s="680"/>
      <c r="U33" s="680"/>
      <c r="V33" s="680"/>
      <c r="W33" s="680"/>
      <c r="X33" s="680"/>
      <c r="Y33" s="681"/>
      <c r="Z33" s="682">
        <v>2.4</v>
      </c>
      <c r="AA33" s="682"/>
      <c r="AB33" s="682"/>
      <c r="AC33" s="682"/>
      <c r="AD33" s="683" t="s">
        <v>246</v>
      </c>
      <c r="AE33" s="683"/>
      <c r="AF33" s="683"/>
      <c r="AG33" s="683"/>
      <c r="AH33" s="683"/>
      <c r="AI33" s="683"/>
      <c r="AJ33" s="683"/>
      <c r="AK33" s="683"/>
      <c r="AL33" s="684" t="s">
        <v>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18235470</v>
      </c>
      <c r="CS33" s="715"/>
      <c r="CT33" s="715"/>
      <c r="CU33" s="715"/>
      <c r="CV33" s="715"/>
      <c r="CW33" s="715"/>
      <c r="CX33" s="715"/>
      <c r="CY33" s="716"/>
      <c r="CZ33" s="684">
        <v>37.299999999999997</v>
      </c>
      <c r="DA33" s="713"/>
      <c r="DB33" s="713"/>
      <c r="DC33" s="717"/>
      <c r="DD33" s="688">
        <v>15502700</v>
      </c>
      <c r="DE33" s="715"/>
      <c r="DF33" s="715"/>
      <c r="DG33" s="715"/>
      <c r="DH33" s="715"/>
      <c r="DI33" s="715"/>
      <c r="DJ33" s="715"/>
      <c r="DK33" s="716"/>
      <c r="DL33" s="688">
        <v>13040354</v>
      </c>
      <c r="DM33" s="715"/>
      <c r="DN33" s="715"/>
      <c r="DO33" s="715"/>
      <c r="DP33" s="715"/>
      <c r="DQ33" s="715"/>
      <c r="DR33" s="715"/>
      <c r="DS33" s="715"/>
      <c r="DT33" s="715"/>
      <c r="DU33" s="715"/>
      <c r="DV33" s="716"/>
      <c r="DW33" s="684">
        <v>41.9</v>
      </c>
      <c r="DX33" s="713"/>
      <c r="DY33" s="713"/>
      <c r="DZ33" s="713"/>
      <c r="EA33" s="713"/>
      <c r="EB33" s="713"/>
      <c r="EC33" s="714"/>
    </row>
    <row r="34" spans="2:133" ht="11.25" customHeight="1">
      <c r="B34" s="676" t="s">
        <v>323</v>
      </c>
      <c r="C34" s="677"/>
      <c r="D34" s="677"/>
      <c r="E34" s="677"/>
      <c r="F34" s="677"/>
      <c r="G34" s="677"/>
      <c r="H34" s="677"/>
      <c r="I34" s="677"/>
      <c r="J34" s="677"/>
      <c r="K34" s="677"/>
      <c r="L34" s="677"/>
      <c r="M34" s="677"/>
      <c r="N34" s="677"/>
      <c r="O34" s="677"/>
      <c r="P34" s="677"/>
      <c r="Q34" s="678"/>
      <c r="R34" s="679">
        <v>1133042</v>
      </c>
      <c r="S34" s="680"/>
      <c r="T34" s="680"/>
      <c r="U34" s="680"/>
      <c r="V34" s="680"/>
      <c r="W34" s="680"/>
      <c r="X34" s="680"/>
      <c r="Y34" s="681"/>
      <c r="Z34" s="682">
        <v>2.2999999999999998</v>
      </c>
      <c r="AA34" s="682"/>
      <c r="AB34" s="682"/>
      <c r="AC34" s="682"/>
      <c r="AD34" s="683">
        <v>824</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6447236</v>
      </c>
      <c r="CS34" s="680"/>
      <c r="CT34" s="680"/>
      <c r="CU34" s="680"/>
      <c r="CV34" s="680"/>
      <c r="CW34" s="680"/>
      <c r="CX34" s="680"/>
      <c r="CY34" s="681"/>
      <c r="CZ34" s="684">
        <v>13.2</v>
      </c>
      <c r="DA34" s="713"/>
      <c r="DB34" s="713"/>
      <c r="DC34" s="717"/>
      <c r="DD34" s="688">
        <v>5118392</v>
      </c>
      <c r="DE34" s="680"/>
      <c r="DF34" s="680"/>
      <c r="DG34" s="680"/>
      <c r="DH34" s="680"/>
      <c r="DI34" s="680"/>
      <c r="DJ34" s="680"/>
      <c r="DK34" s="681"/>
      <c r="DL34" s="688">
        <v>4632823</v>
      </c>
      <c r="DM34" s="680"/>
      <c r="DN34" s="680"/>
      <c r="DO34" s="680"/>
      <c r="DP34" s="680"/>
      <c r="DQ34" s="680"/>
      <c r="DR34" s="680"/>
      <c r="DS34" s="680"/>
      <c r="DT34" s="680"/>
      <c r="DU34" s="680"/>
      <c r="DV34" s="681"/>
      <c r="DW34" s="684">
        <v>14.9</v>
      </c>
      <c r="DX34" s="713"/>
      <c r="DY34" s="713"/>
      <c r="DZ34" s="713"/>
      <c r="EA34" s="713"/>
      <c r="EB34" s="713"/>
      <c r="EC34" s="714"/>
    </row>
    <row r="35" spans="2:133" ht="11.25" customHeight="1">
      <c r="B35" s="676" t="s">
        <v>327</v>
      </c>
      <c r="C35" s="677"/>
      <c r="D35" s="677"/>
      <c r="E35" s="677"/>
      <c r="F35" s="677"/>
      <c r="G35" s="677"/>
      <c r="H35" s="677"/>
      <c r="I35" s="677"/>
      <c r="J35" s="677"/>
      <c r="K35" s="677"/>
      <c r="L35" s="677"/>
      <c r="M35" s="677"/>
      <c r="N35" s="677"/>
      <c r="O35" s="677"/>
      <c r="P35" s="677"/>
      <c r="Q35" s="678"/>
      <c r="R35" s="679">
        <v>5160100</v>
      </c>
      <c r="S35" s="680"/>
      <c r="T35" s="680"/>
      <c r="U35" s="680"/>
      <c r="V35" s="680"/>
      <c r="W35" s="680"/>
      <c r="X35" s="680"/>
      <c r="Y35" s="681"/>
      <c r="Z35" s="682">
        <v>10.3</v>
      </c>
      <c r="AA35" s="682"/>
      <c r="AB35" s="682"/>
      <c r="AC35" s="682"/>
      <c r="AD35" s="683" t="s">
        <v>235</v>
      </c>
      <c r="AE35" s="683"/>
      <c r="AF35" s="683"/>
      <c r="AG35" s="683"/>
      <c r="AH35" s="683"/>
      <c r="AI35" s="683"/>
      <c r="AJ35" s="683"/>
      <c r="AK35" s="683"/>
      <c r="AL35" s="684" t="s">
        <v>139</v>
      </c>
      <c r="AM35" s="685"/>
      <c r="AN35" s="685"/>
      <c r="AO35" s="686"/>
      <c r="AP35" s="234"/>
      <c r="AQ35" s="752" t="s">
        <v>328</v>
      </c>
      <c r="AR35" s="753"/>
      <c r="AS35" s="753"/>
      <c r="AT35" s="753"/>
      <c r="AU35" s="753"/>
      <c r="AV35" s="753"/>
      <c r="AW35" s="753"/>
      <c r="AX35" s="753"/>
      <c r="AY35" s="754"/>
      <c r="AZ35" s="668">
        <v>6528414</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105264</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178011</v>
      </c>
      <c r="CS35" s="715"/>
      <c r="CT35" s="715"/>
      <c r="CU35" s="715"/>
      <c r="CV35" s="715"/>
      <c r="CW35" s="715"/>
      <c r="CX35" s="715"/>
      <c r="CY35" s="716"/>
      <c r="CZ35" s="684">
        <v>0.4</v>
      </c>
      <c r="DA35" s="713"/>
      <c r="DB35" s="713"/>
      <c r="DC35" s="717"/>
      <c r="DD35" s="688">
        <v>150497</v>
      </c>
      <c r="DE35" s="715"/>
      <c r="DF35" s="715"/>
      <c r="DG35" s="715"/>
      <c r="DH35" s="715"/>
      <c r="DI35" s="715"/>
      <c r="DJ35" s="715"/>
      <c r="DK35" s="716"/>
      <c r="DL35" s="688">
        <v>150497</v>
      </c>
      <c r="DM35" s="715"/>
      <c r="DN35" s="715"/>
      <c r="DO35" s="715"/>
      <c r="DP35" s="715"/>
      <c r="DQ35" s="715"/>
      <c r="DR35" s="715"/>
      <c r="DS35" s="715"/>
      <c r="DT35" s="715"/>
      <c r="DU35" s="715"/>
      <c r="DV35" s="716"/>
      <c r="DW35" s="684">
        <v>0.5</v>
      </c>
      <c r="DX35" s="713"/>
      <c r="DY35" s="713"/>
      <c r="DZ35" s="713"/>
      <c r="EA35" s="713"/>
      <c r="EB35" s="713"/>
      <c r="EC35" s="714"/>
    </row>
    <row r="36" spans="2:133" ht="11.25" customHeight="1">
      <c r="B36" s="676" t="s">
        <v>331</v>
      </c>
      <c r="C36" s="677"/>
      <c r="D36" s="677"/>
      <c r="E36" s="677"/>
      <c r="F36" s="677"/>
      <c r="G36" s="677"/>
      <c r="H36" s="677"/>
      <c r="I36" s="677"/>
      <c r="J36" s="677"/>
      <c r="K36" s="677"/>
      <c r="L36" s="677"/>
      <c r="M36" s="677"/>
      <c r="N36" s="677"/>
      <c r="O36" s="677"/>
      <c r="P36" s="677"/>
      <c r="Q36" s="678"/>
      <c r="R36" s="679" t="s">
        <v>235</v>
      </c>
      <c r="S36" s="680"/>
      <c r="T36" s="680"/>
      <c r="U36" s="680"/>
      <c r="V36" s="680"/>
      <c r="W36" s="680"/>
      <c r="X36" s="680"/>
      <c r="Y36" s="681"/>
      <c r="Z36" s="682" t="s">
        <v>139</v>
      </c>
      <c r="AA36" s="682"/>
      <c r="AB36" s="682"/>
      <c r="AC36" s="682"/>
      <c r="AD36" s="683" t="s">
        <v>246</v>
      </c>
      <c r="AE36" s="683"/>
      <c r="AF36" s="683"/>
      <c r="AG36" s="683"/>
      <c r="AH36" s="683"/>
      <c r="AI36" s="683"/>
      <c r="AJ36" s="683"/>
      <c r="AK36" s="683"/>
      <c r="AL36" s="684" t="s">
        <v>246</v>
      </c>
      <c r="AM36" s="685"/>
      <c r="AN36" s="685"/>
      <c r="AO36" s="686"/>
      <c r="AQ36" s="756" t="s">
        <v>332</v>
      </c>
      <c r="AR36" s="757"/>
      <c r="AS36" s="757"/>
      <c r="AT36" s="757"/>
      <c r="AU36" s="757"/>
      <c r="AV36" s="757"/>
      <c r="AW36" s="757"/>
      <c r="AX36" s="757"/>
      <c r="AY36" s="758"/>
      <c r="AZ36" s="679">
        <v>1953452</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99797</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7455287</v>
      </c>
      <c r="CS36" s="680"/>
      <c r="CT36" s="680"/>
      <c r="CU36" s="680"/>
      <c r="CV36" s="680"/>
      <c r="CW36" s="680"/>
      <c r="CX36" s="680"/>
      <c r="CY36" s="681"/>
      <c r="CZ36" s="684">
        <v>15.2</v>
      </c>
      <c r="DA36" s="713"/>
      <c r="DB36" s="713"/>
      <c r="DC36" s="717"/>
      <c r="DD36" s="688">
        <v>6833536</v>
      </c>
      <c r="DE36" s="680"/>
      <c r="DF36" s="680"/>
      <c r="DG36" s="680"/>
      <c r="DH36" s="680"/>
      <c r="DI36" s="680"/>
      <c r="DJ36" s="680"/>
      <c r="DK36" s="681"/>
      <c r="DL36" s="688">
        <v>5574313</v>
      </c>
      <c r="DM36" s="680"/>
      <c r="DN36" s="680"/>
      <c r="DO36" s="680"/>
      <c r="DP36" s="680"/>
      <c r="DQ36" s="680"/>
      <c r="DR36" s="680"/>
      <c r="DS36" s="680"/>
      <c r="DT36" s="680"/>
      <c r="DU36" s="680"/>
      <c r="DV36" s="681"/>
      <c r="DW36" s="684">
        <v>17.899999999999999</v>
      </c>
      <c r="DX36" s="713"/>
      <c r="DY36" s="713"/>
      <c r="DZ36" s="713"/>
      <c r="EA36" s="713"/>
      <c r="EB36" s="713"/>
      <c r="EC36" s="714"/>
    </row>
    <row r="37" spans="2:133" ht="11.25" customHeight="1">
      <c r="B37" s="676" t="s">
        <v>335</v>
      </c>
      <c r="C37" s="677"/>
      <c r="D37" s="677"/>
      <c r="E37" s="677"/>
      <c r="F37" s="677"/>
      <c r="G37" s="677"/>
      <c r="H37" s="677"/>
      <c r="I37" s="677"/>
      <c r="J37" s="677"/>
      <c r="K37" s="677"/>
      <c r="L37" s="677"/>
      <c r="M37" s="677"/>
      <c r="N37" s="677"/>
      <c r="O37" s="677"/>
      <c r="P37" s="677"/>
      <c r="Q37" s="678"/>
      <c r="R37" s="679">
        <v>1566400</v>
      </c>
      <c r="S37" s="680"/>
      <c r="T37" s="680"/>
      <c r="U37" s="680"/>
      <c r="V37" s="680"/>
      <c r="W37" s="680"/>
      <c r="X37" s="680"/>
      <c r="Y37" s="681"/>
      <c r="Z37" s="682">
        <v>3.1</v>
      </c>
      <c r="AA37" s="682"/>
      <c r="AB37" s="682"/>
      <c r="AC37" s="682"/>
      <c r="AD37" s="683" t="s">
        <v>235</v>
      </c>
      <c r="AE37" s="683"/>
      <c r="AF37" s="683"/>
      <c r="AG37" s="683"/>
      <c r="AH37" s="683"/>
      <c r="AI37" s="683"/>
      <c r="AJ37" s="683"/>
      <c r="AK37" s="683"/>
      <c r="AL37" s="684" t="s">
        <v>235</v>
      </c>
      <c r="AM37" s="685"/>
      <c r="AN37" s="685"/>
      <c r="AO37" s="686"/>
      <c r="AQ37" s="756" t="s">
        <v>336</v>
      </c>
      <c r="AR37" s="757"/>
      <c r="AS37" s="757"/>
      <c r="AT37" s="757"/>
      <c r="AU37" s="757"/>
      <c r="AV37" s="757"/>
      <c r="AW37" s="757"/>
      <c r="AX37" s="757"/>
      <c r="AY37" s="758"/>
      <c r="AZ37" s="679">
        <v>1055603</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13266</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1797136</v>
      </c>
      <c r="CS37" s="715"/>
      <c r="CT37" s="715"/>
      <c r="CU37" s="715"/>
      <c r="CV37" s="715"/>
      <c r="CW37" s="715"/>
      <c r="CX37" s="715"/>
      <c r="CY37" s="716"/>
      <c r="CZ37" s="684">
        <v>3.7</v>
      </c>
      <c r="DA37" s="713"/>
      <c r="DB37" s="713"/>
      <c r="DC37" s="717"/>
      <c r="DD37" s="688">
        <v>1797136</v>
      </c>
      <c r="DE37" s="715"/>
      <c r="DF37" s="715"/>
      <c r="DG37" s="715"/>
      <c r="DH37" s="715"/>
      <c r="DI37" s="715"/>
      <c r="DJ37" s="715"/>
      <c r="DK37" s="716"/>
      <c r="DL37" s="688">
        <v>1457141</v>
      </c>
      <c r="DM37" s="715"/>
      <c r="DN37" s="715"/>
      <c r="DO37" s="715"/>
      <c r="DP37" s="715"/>
      <c r="DQ37" s="715"/>
      <c r="DR37" s="715"/>
      <c r="DS37" s="715"/>
      <c r="DT37" s="715"/>
      <c r="DU37" s="715"/>
      <c r="DV37" s="716"/>
      <c r="DW37" s="684">
        <v>4.7</v>
      </c>
      <c r="DX37" s="713"/>
      <c r="DY37" s="713"/>
      <c r="DZ37" s="713"/>
      <c r="EA37" s="713"/>
      <c r="EB37" s="713"/>
      <c r="EC37" s="714"/>
    </row>
    <row r="38" spans="2:133" ht="11.25" customHeight="1">
      <c r="B38" s="724" t="s">
        <v>339</v>
      </c>
      <c r="C38" s="725"/>
      <c r="D38" s="725"/>
      <c r="E38" s="725"/>
      <c r="F38" s="725"/>
      <c r="G38" s="725"/>
      <c r="H38" s="725"/>
      <c r="I38" s="725"/>
      <c r="J38" s="725"/>
      <c r="K38" s="725"/>
      <c r="L38" s="725"/>
      <c r="M38" s="725"/>
      <c r="N38" s="725"/>
      <c r="O38" s="725"/>
      <c r="P38" s="725"/>
      <c r="Q38" s="726"/>
      <c r="R38" s="759">
        <v>50199458</v>
      </c>
      <c r="S38" s="760"/>
      <c r="T38" s="760"/>
      <c r="U38" s="760"/>
      <c r="V38" s="760"/>
      <c r="W38" s="760"/>
      <c r="X38" s="760"/>
      <c r="Y38" s="761"/>
      <c r="Z38" s="762">
        <v>100</v>
      </c>
      <c r="AA38" s="762"/>
      <c r="AB38" s="762"/>
      <c r="AC38" s="762"/>
      <c r="AD38" s="763">
        <v>29582945</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189550</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21241</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3481842</v>
      </c>
      <c r="CS38" s="680"/>
      <c r="CT38" s="680"/>
      <c r="CU38" s="680"/>
      <c r="CV38" s="680"/>
      <c r="CW38" s="680"/>
      <c r="CX38" s="680"/>
      <c r="CY38" s="681"/>
      <c r="CZ38" s="684">
        <v>7.1</v>
      </c>
      <c r="DA38" s="713"/>
      <c r="DB38" s="713"/>
      <c r="DC38" s="717"/>
      <c r="DD38" s="688">
        <v>2856779</v>
      </c>
      <c r="DE38" s="680"/>
      <c r="DF38" s="680"/>
      <c r="DG38" s="680"/>
      <c r="DH38" s="680"/>
      <c r="DI38" s="680"/>
      <c r="DJ38" s="680"/>
      <c r="DK38" s="681"/>
      <c r="DL38" s="688">
        <v>2682721</v>
      </c>
      <c r="DM38" s="680"/>
      <c r="DN38" s="680"/>
      <c r="DO38" s="680"/>
      <c r="DP38" s="680"/>
      <c r="DQ38" s="680"/>
      <c r="DR38" s="680"/>
      <c r="DS38" s="680"/>
      <c r="DT38" s="680"/>
      <c r="DU38" s="680"/>
      <c r="DV38" s="681"/>
      <c r="DW38" s="684">
        <v>8.6</v>
      </c>
      <c r="DX38" s="713"/>
      <c r="DY38" s="713"/>
      <c r="DZ38" s="713"/>
      <c r="EA38" s="713"/>
      <c r="EB38" s="713"/>
      <c r="EC38" s="714"/>
    </row>
    <row r="39" spans="2:133" ht="11.25" customHeight="1">
      <c r="AQ39" s="756" t="s">
        <v>343</v>
      </c>
      <c r="AR39" s="757"/>
      <c r="AS39" s="757"/>
      <c r="AT39" s="757"/>
      <c r="AU39" s="757"/>
      <c r="AV39" s="757"/>
      <c r="AW39" s="757"/>
      <c r="AX39" s="757"/>
      <c r="AY39" s="758"/>
      <c r="AZ39" s="679">
        <v>37517</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105</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667087</v>
      </c>
      <c r="CS39" s="715"/>
      <c r="CT39" s="715"/>
      <c r="CU39" s="715"/>
      <c r="CV39" s="715"/>
      <c r="CW39" s="715"/>
      <c r="CX39" s="715"/>
      <c r="CY39" s="716"/>
      <c r="CZ39" s="684">
        <v>1.4</v>
      </c>
      <c r="DA39" s="713"/>
      <c r="DB39" s="713"/>
      <c r="DC39" s="717"/>
      <c r="DD39" s="688">
        <v>543496</v>
      </c>
      <c r="DE39" s="715"/>
      <c r="DF39" s="715"/>
      <c r="DG39" s="715"/>
      <c r="DH39" s="715"/>
      <c r="DI39" s="715"/>
      <c r="DJ39" s="715"/>
      <c r="DK39" s="716"/>
      <c r="DL39" s="688" t="s">
        <v>235</v>
      </c>
      <c r="DM39" s="715"/>
      <c r="DN39" s="715"/>
      <c r="DO39" s="715"/>
      <c r="DP39" s="715"/>
      <c r="DQ39" s="715"/>
      <c r="DR39" s="715"/>
      <c r="DS39" s="715"/>
      <c r="DT39" s="715"/>
      <c r="DU39" s="715"/>
      <c r="DV39" s="716"/>
      <c r="DW39" s="684" t="s">
        <v>139</v>
      </c>
      <c r="DX39" s="713"/>
      <c r="DY39" s="713"/>
      <c r="DZ39" s="713"/>
      <c r="EA39" s="713"/>
      <c r="EB39" s="713"/>
      <c r="EC39" s="714"/>
    </row>
    <row r="40" spans="2:133" ht="11.25" customHeight="1">
      <c r="AQ40" s="756" t="s">
        <v>347</v>
      </c>
      <c r="AR40" s="757"/>
      <c r="AS40" s="757"/>
      <c r="AT40" s="757"/>
      <c r="AU40" s="757"/>
      <c r="AV40" s="757"/>
      <c r="AW40" s="757"/>
      <c r="AX40" s="757"/>
      <c r="AY40" s="758"/>
      <c r="AZ40" s="679">
        <v>731311</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235</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6007</v>
      </c>
      <c r="CS40" s="680"/>
      <c r="CT40" s="680"/>
      <c r="CU40" s="680"/>
      <c r="CV40" s="680"/>
      <c r="CW40" s="680"/>
      <c r="CX40" s="680"/>
      <c r="CY40" s="681"/>
      <c r="CZ40" s="684">
        <v>0</v>
      </c>
      <c r="DA40" s="713"/>
      <c r="DB40" s="713"/>
      <c r="DC40" s="717"/>
      <c r="DD40" s="688" t="s">
        <v>235</v>
      </c>
      <c r="DE40" s="680"/>
      <c r="DF40" s="680"/>
      <c r="DG40" s="680"/>
      <c r="DH40" s="680"/>
      <c r="DI40" s="680"/>
      <c r="DJ40" s="680"/>
      <c r="DK40" s="681"/>
      <c r="DL40" s="688" t="s">
        <v>246</v>
      </c>
      <c r="DM40" s="680"/>
      <c r="DN40" s="680"/>
      <c r="DO40" s="680"/>
      <c r="DP40" s="680"/>
      <c r="DQ40" s="680"/>
      <c r="DR40" s="680"/>
      <c r="DS40" s="680"/>
      <c r="DT40" s="680"/>
      <c r="DU40" s="680"/>
      <c r="DV40" s="681"/>
      <c r="DW40" s="684" t="s">
        <v>235</v>
      </c>
      <c r="DX40" s="713"/>
      <c r="DY40" s="713"/>
      <c r="DZ40" s="713"/>
      <c r="EA40" s="713"/>
      <c r="EB40" s="713"/>
      <c r="EC40" s="714"/>
    </row>
    <row r="41" spans="2:133" ht="11.25" customHeight="1">
      <c r="AQ41" s="766" t="s">
        <v>350</v>
      </c>
      <c r="AR41" s="767"/>
      <c r="AS41" s="767"/>
      <c r="AT41" s="767"/>
      <c r="AU41" s="767"/>
      <c r="AV41" s="767"/>
      <c r="AW41" s="767"/>
      <c r="AX41" s="767"/>
      <c r="AY41" s="768"/>
      <c r="AZ41" s="759">
        <v>2560981</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370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246</v>
      </c>
      <c r="CS41" s="715"/>
      <c r="CT41" s="715"/>
      <c r="CU41" s="715"/>
      <c r="CV41" s="715"/>
      <c r="CW41" s="715"/>
      <c r="CX41" s="715"/>
      <c r="CY41" s="716"/>
      <c r="CZ41" s="684" t="s">
        <v>246</v>
      </c>
      <c r="DA41" s="713"/>
      <c r="DB41" s="713"/>
      <c r="DC41" s="717"/>
      <c r="DD41" s="688" t="s">
        <v>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7003770</v>
      </c>
      <c r="CS42" s="680"/>
      <c r="CT42" s="680"/>
      <c r="CU42" s="680"/>
      <c r="CV42" s="680"/>
      <c r="CW42" s="680"/>
      <c r="CX42" s="680"/>
      <c r="CY42" s="681"/>
      <c r="CZ42" s="684">
        <v>14.3</v>
      </c>
      <c r="DA42" s="685"/>
      <c r="DB42" s="685"/>
      <c r="DC42" s="780"/>
      <c r="DD42" s="688">
        <v>1574727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186000</v>
      </c>
      <c r="CS43" s="715"/>
      <c r="CT43" s="715"/>
      <c r="CU43" s="715"/>
      <c r="CV43" s="715"/>
      <c r="CW43" s="715"/>
      <c r="CX43" s="715"/>
      <c r="CY43" s="716"/>
      <c r="CZ43" s="684">
        <v>0.4</v>
      </c>
      <c r="DA43" s="713"/>
      <c r="DB43" s="713"/>
      <c r="DC43" s="717"/>
      <c r="DD43" s="688">
        <v>186000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357</v>
      </c>
      <c r="CD44" s="791" t="s">
        <v>308</v>
      </c>
      <c r="CE44" s="792"/>
      <c r="CF44" s="676" t="s">
        <v>358</v>
      </c>
      <c r="CG44" s="677"/>
      <c r="CH44" s="677"/>
      <c r="CI44" s="677"/>
      <c r="CJ44" s="677"/>
      <c r="CK44" s="677"/>
      <c r="CL44" s="677"/>
      <c r="CM44" s="677"/>
      <c r="CN44" s="677"/>
      <c r="CO44" s="677"/>
      <c r="CP44" s="677"/>
      <c r="CQ44" s="678"/>
      <c r="CR44" s="679">
        <v>6983201</v>
      </c>
      <c r="CS44" s="680"/>
      <c r="CT44" s="680"/>
      <c r="CU44" s="680"/>
      <c r="CV44" s="680"/>
      <c r="CW44" s="680"/>
      <c r="CX44" s="680"/>
      <c r="CY44" s="681"/>
      <c r="CZ44" s="684">
        <v>14.3</v>
      </c>
      <c r="DA44" s="685"/>
      <c r="DB44" s="685"/>
      <c r="DC44" s="780"/>
      <c r="DD44" s="688">
        <v>1569262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359</v>
      </c>
      <c r="CG45" s="677"/>
      <c r="CH45" s="677"/>
      <c r="CI45" s="677"/>
      <c r="CJ45" s="677"/>
      <c r="CK45" s="677"/>
      <c r="CL45" s="677"/>
      <c r="CM45" s="677"/>
      <c r="CN45" s="677"/>
      <c r="CO45" s="677"/>
      <c r="CP45" s="677"/>
      <c r="CQ45" s="678"/>
      <c r="CR45" s="679">
        <v>1965507</v>
      </c>
      <c r="CS45" s="715"/>
      <c r="CT45" s="715"/>
      <c r="CU45" s="715"/>
      <c r="CV45" s="715"/>
      <c r="CW45" s="715"/>
      <c r="CX45" s="715"/>
      <c r="CY45" s="716"/>
      <c r="CZ45" s="684">
        <v>4</v>
      </c>
      <c r="DA45" s="713"/>
      <c r="DB45" s="713"/>
      <c r="DC45" s="717"/>
      <c r="DD45" s="688">
        <v>234022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360</v>
      </c>
      <c r="CG46" s="677"/>
      <c r="CH46" s="677"/>
      <c r="CI46" s="677"/>
      <c r="CJ46" s="677"/>
      <c r="CK46" s="677"/>
      <c r="CL46" s="677"/>
      <c r="CM46" s="677"/>
      <c r="CN46" s="677"/>
      <c r="CO46" s="677"/>
      <c r="CP46" s="677"/>
      <c r="CQ46" s="678"/>
      <c r="CR46" s="679">
        <v>4663398</v>
      </c>
      <c r="CS46" s="680"/>
      <c r="CT46" s="680"/>
      <c r="CU46" s="680"/>
      <c r="CV46" s="680"/>
      <c r="CW46" s="680"/>
      <c r="CX46" s="680"/>
      <c r="CY46" s="681"/>
      <c r="CZ46" s="684">
        <v>9.5</v>
      </c>
      <c r="DA46" s="685"/>
      <c r="DB46" s="685"/>
      <c r="DC46" s="780"/>
      <c r="DD46" s="688">
        <v>1252160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361</v>
      </c>
      <c r="CG47" s="677"/>
      <c r="CH47" s="677"/>
      <c r="CI47" s="677"/>
      <c r="CJ47" s="677"/>
      <c r="CK47" s="677"/>
      <c r="CL47" s="677"/>
      <c r="CM47" s="677"/>
      <c r="CN47" s="677"/>
      <c r="CO47" s="677"/>
      <c r="CP47" s="677"/>
      <c r="CQ47" s="678"/>
      <c r="CR47" s="679">
        <v>20569</v>
      </c>
      <c r="CS47" s="715"/>
      <c r="CT47" s="715"/>
      <c r="CU47" s="715"/>
      <c r="CV47" s="715"/>
      <c r="CW47" s="715"/>
      <c r="CX47" s="715"/>
      <c r="CY47" s="716"/>
      <c r="CZ47" s="684">
        <v>0</v>
      </c>
      <c r="DA47" s="713"/>
      <c r="DB47" s="713"/>
      <c r="DC47" s="717"/>
      <c r="DD47" s="688">
        <v>5465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362</v>
      </c>
      <c r="CG48" s="677"/>
      <c r="CH48" s="677"/>
      <c r="CI48" s="677"/>
      <c r="CJ48" s="677"/>
      <c r="CK48" s="677"/>
      <c r="CL48" s="677"/>
      <c r="CM48" s="677"/>
      <c r="CN48" s="677"/>
      <c r="CO48" s="677"/>
      <c r="CP48" s="677"/>
      <c r="CQ48" s="678"/>
      <c r="CR48" s="679" t="s">
        <v>246</v>
      </c>
      <c r="CS48" s="680"/>
      <c r="CT48" s="680"/>
      <c r="CU48" s="680"/>
      <c r="CV48" s="680"/>
      <c r="CW48" s="680"/>
      <c r="CX48" s="680"/>
      <c r="CY48" s="681"/>
      <c r="CZ48" s="684" t="s">
        <v>246</v>
      </c>
      <c r="DA48" s="685"/>
      <c r="DB48" s="685"/>
      <c r="DC48" s="780"/>
      <c r="DD48" s="688" t="s">
        <v>246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363</v>
      </c>
      <c r="CE49" s="725"/>
      <c r="CF49" s="725"/>
      <c r="CG49" s="725"/>
      <c r="CH49" s="725"/>
      <c r="CI49" s="725"/>
      <c r="CJ49" s="725"/>
      <c r="CK49" s="725"/>
      <c r="CL49" s="725"/>
      <c r="CM49" s="725"/>
      <c r="CN49" s="725"/>
      <c r="CO49" s="725"/>
      <c r="CP49" s="725"/>
      <c r="CQ49" s="726"/>
      <c r="CR49" s="759">
        <v>48904680</v>
      </c>
      <c r="CS49" s="749"/>
      <c r="CT49" s="749"/>
      <c r="CU49" s="749"/>
      <c r="CV49" s="749"/>
      <c r="CW49" s="749"/>
      <c r="CX49" s="749"/>
      <c r="CY49" s="781"/>
      <c r="CZ49" s="764">
        <v>100</v>
      </c>
      <c r="DA49" s="782"/>
      <c r="DB49" s="782"/>
      <c r="DC49" s="783"/>
      <c r="DD49" s="784">
        <v>33744440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ZThX6CdCiKuIurbnGFYI0qraxWpZzMHKyOwRbG4LzNKSswlX0Rm5rIkvDgvhod/yqsARvshjCpkZwVaOleaOyg==" saltValue="YG54qJ/EcynvcBhkI+1h0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386</v>
      </c>
      <c r="C7" s="812"/>
      <c r="D7" s="812"/>
      <c r="E7" s="812"/>
      <c r="F7" s="812"/>
      <c r="G7" s="812"/>
      <c r="H7" s="812"/>
      <c r="I7" s="812"/>
      <c r="J7" s="812"/>
      <c r="K7" s="812"/>
      <c r="L7" s="812"/>
      <c r="M7" s="812"/>
      <c r="N7" s="812"/>
      <c r="O7" s="812"/>
      <c r="P7" s="813"/>
      <c r="Q7" s="814">
        <v>50158</v>
      </c>
      <c r="R7" s="815"/>
      <c r="S7" s="815"/>
      <c r="T7" s="815"/>
      <c r="U7" s="815"/>
      <c r="V7" s="815">
        <v>48863</v>
      </c>
      <c r="W7" s="815"/>
      <c r="X7" s="815"/>
      <c r="Y7" s="815"/>
      <c r="Z7" s="815"/>
      <c r="AA7" s="815">
        <f>Q7-V7</f>
        <v>1295</v>
      </c>
      <c r="AB7" s="815"/>
      <c r="AC7" s="815"/>
      <c r="AD7" s="815"/>
      <c r="AE7" s="816"/>
      <c r="AF7" s="817">
        <v>1187</v>
      </c>
      <c r="AG7" s="818"/>
      <c r="AH7" s="818"/>
      <c r="AI7" s="818"/>
      <c r="AJ7" s="819"/>
      <c r="AK7" s="854">
        <v>699</v>
      </c>
      <c r="AL7" s="855"/>
      <c r="AM7" s="855"/>
      <c r="AN7" s="855"/>
      <c r="AO7" s="855"/>
      <c r="AP7" s="855">
        <v>84591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590</v>
      </c>
      <c r="BT7" s="859"/>
      <c r="BU7" s="859"/>
      <c r="BV7" s="859"/>
      <c r="BW7" s="859"/>
      <c r="BX7" s="859"/>
      <c r="BY7" s="859"/>
      <c r="BZ7" s="859"/>
      <c r="CA7" s="859"/>
      <c r="CB7" s="859"/>
      <c r="CC7" s="859"/>
      <c r="CD7" s="859"/>
      <c r="CE7" s="859"/>
      <c r="CF7" s="859"/>
      <c r="CG7" s="860"/>
      <c r="CH7" s="851">
        <v>33</v>
      </c>
      <c r="CI7" s="852"/>
      <c r="CJ7" s="852"/>
      <c r="CK7" s="852"/>
      <c r="CL7" s="853"/>
      <c r="CM7" s="851">
        <v>135</v>
      </c>
      <c r="CN7" s="852"/>
      <c r="CO7" s="852"/>
      <c r="CP7" s="852"/>
      <c r="CQ7" s="853"/>
      <c r="CR7" s="851">
        <v>10</v>
      </c>
      <c r="CS7" s="852"/>
      <c r="CT7" s="852"/>
      <c r="CU7" s="852"/>
      <c r="CV7" s="853"/>
      <c r="CW7" s="851">
        <v>8</v>
      </c>
      <c r="CX7" s="852"/>
      <c r="CY7" s="852"/>
      <c r="CZ7" s="852"/>
      <c r="DA7" s="853"/>
      <c r="DB7" s="851" t="s">
        <v>527</v>
      </c>
      <c r="DC7" s="852"/>
      <c r="DD7" s="852"/>
      <c r="DE7" s="852"/>
      <c r="DF7" s="853"/>
      <c r="DG7" s="851">
        <v>1500</v>
      </c>
      <c r="DH7" s="852"/>
      <c r="DI7" s="852"/>
      <c r="DJ7" s="852"/>
      <c r="DK7" s="853"/>
      <c r="DL7" s="851" t="s">
        <v>527</v>
      </c>
      <c r="DM7" s="852"/>
      <c r="DN7" s="852"/>
      <c r="DO7" s="852"/>
      <c r="DP7" s="853"/>
      <c r="DQ7" s="851">
        <v>711</v>
      </c>
      <c r="DR7" s="852"/>
      <c r="DS7" s="852"/>
      <c r="DT7" s="852"/>
      <c r="DU7" s="853"/>
      <c r="DV7" s="832"/>
      <c r="DW7" s="833"/>
      <c r="DX7" s="833"/>
      <c r="DY7" s="833"/>
      <c r="DZ7" s="834"/>
      <c r="EA7" s="254"/>
    </row>
    <row r="8" spans="1:131" s="255" customFormat="1" ht="26.25" customHeight="1">
      <c r="A8" s="261">
        <v>2</v>
      </c>
      <c r="B8" s="835" t="s">
        <v>387</v>
      </c>
      <c r="C8" s="836"/>
      <c r="D8" s="836"/>
      <c r="E8" s="836"/>
      <c r="F8" s="836"/>
      <c r="G8" s="836"/>
      <c r="H8" s="836"/>
      <c r="I8" s="836"/>
      <c r="J8" s="836"/>
      <c r="K8" s="836"/>
      <c r="L8" s="836"/>
      <c r="M8" s="836"/>
      <c r="N8" s="836"/>
      <c r="O8" s="836"/>
      <c r="P8" s="837"/>
      <c r="Q8" s="838">
        <v>18</v>
      </c>
      <c r="R8" s="839"/>
      <c r="S8" s="839"/>
      <c r="T8" s="839"/>
      <c r="U8" s="839"/>
      <c r="V8" s="839">
        <v>18</v>
      </c>
      <c r="W8" s="839"/>
      <c r="X8" s="839"/>
      <c r="Y8" s="839"/>
      <c r="Z8" s="839"/>
      <c r="AA8" s="839">
        <f>Q8-V8</f>
        <v>0</v>
      </c>
      <c r="AB8" s="839"/>
      <c r="AC8" s="839"/>
      <c r="AD8" s="839"/>
      <c r="AE8" s="840"/>
      <c r="AF8" s="841" t="s">
        <v>246</v>
      </c>
      <c r="AG8" s="842"/>
      <c r="AH8" s="842"/>
      <c r="AI8" s="842"/>
      <c r="AJ8" s="843"/>
      <c r="AK8" s="844" t="s">
        <v>608</v>
      </c>
      <c r="AL8" s="845"/>
      <c r="AM8" s="845"/>
      <c r="AN8" s="845"/>
      <c r="AO8" s="845"/>
      <c r="AP8" s="845">
        <v>129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61">
        <v>5</v>
      </c>
      <c r="CI8" s="862"/>
      <c r="CJ8" s="862"/>
      <c r="CK8" s="862"/>
      <c r="CL8" s="863"/>
      <c r="CM8" s="861">
        <v>40</v>
      </c>
      <c r="CN8" s="862"/>
      <c r="CO8" s="862"/>
      <c r="CP8" s="862"/>
      <c r="CQ8" s="863"/>
      <c r="CR8" s="861">
        <v>30</v>
      </c>
      <c r="CS8" s="862"/>
      <c r="CT8" s="862"/>
      <c r="CU8" s="862"/>
      <c r="CV8" s="863"/>
      <c r="CW8" s="861" t="s">
        <v>527</v>
      </c>
      <c r="CX8" s="862"/>
      <c r="CY8" s="862"/>
      <c r="CZ8" s="862"/>
      <c r="DA8" s="863"/>
      <c r="DB8" s="861" t="s">
        <v>527</v>
      </c>
      <c r="DC8" s="862"/>
      <c r="DD8" s="862"/>
      <c r="DE8" s="862"/>
      <c r="DF8" s="863"/>
      <c r="DG8" s="861" t="s">
        <v>527</v>
      </c>
      <c r="DH8" s="862"/>
      <c r="DI8" s="862"/>
      <c r="DJ8" s="862"/>
      <c r="DK8" s="863"/>
      <c r="DL8" s="861" t="s">
        <v>527</v>
      </c>
      <c r="DM8" s="862"/>
      <c r="DN8" s="862"/>
      <c r="DO8" s="862"/>
      <c r="DP8" s="863"/>
      <c r="DQ8" s="861" t="s">
        <v>527</v>
      </c>
      <c r="DR8" s="862"/>
      <c r="DS8" s="862"/>
      <c r="DT8" s="862"/>
      <c r="DU8" s="863"/>
      <c r="DV8" s="864"/>
      <c r="DW8" s="865"/>
      <c r="DX8" s="865"/>
      <c r="DY8" s="865"/>
      <c r="DZ8" s="866"/>
      <c r="EA8" s="254"/>
    </row>
    <row r="9" spans="1:131" s="255" customFormat="1" ht="26.25" customHeight="1">
      <c r="A9" s="261">
        <v>3</v>
      </c>
      <c r="B9" s="835" t="s">
        <v>388</v>
      </c>
      <c r="C9" s="836"/>
      <c r="D9" s="836"/>
      <c r="E9" s="836"/>
      <c r="F9" s="836"/>
      <c r="G9" s="836"/>
      <c r="H9" s="836"/>
      <c r="I9" s="836"/>
      <c r="J9" s="836"/>
      <c r="K9" s="836"/>
      <c r="L9" s="836"/>
      <c r="M9" s="836"/>
      <c r="N9" s="836"/>
      <c r="O9" s="836"/>
      <c r="P9" s="837"/>
      <c r="Q9" s="838">
        <v>9</v>
      </c>
      <c r="R9" s="839"/>
      <c r="S9" s="839"/>
      <c r="T9" s="839"/>
      <c r="U9" s="839"/>
      <c r="V9" s="839">
        <v>9</v>
      </c>
      <c r="W9" s="839"/>
      <c r="X9" s="839"/>
      <c r="Y9" s="839"/>
      <c r="Z9" s="839"/>
      <c r="AA9" s="839">
        <f>Q9-V9</f>
        <v>0</v>
      </c>
      <c r="AB9" s="839"/>
      <c r="AC9" s="839"/>
      <c r="AD9" s="839"/>
      <c r="AE9" s="840"/>
      <c r="AF9" s="841" t="s">
        <v>389</v>
      </c>
      <c r="AG9" s="842"/>
      <c r="AH9" s="842"/>
      <c r="AI9" s="842"/>
      <c r="AJ9" s="843"/>
      <c r="AK9" s="844" t="s">
        <v>608</v>
      </c>
      <c r="AL9" s="845"/>
      <c r="AM9" s="845"/>
      <c r="AN9" s="845"/>
      <c r="AO9" s="845"/>
      <c r="AP9" s="845" t="s">
        <v>608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592</v>
      </c>
      <c r="BT9" s="849"/>
      <c r="BU9" s="849"/>
      <c r="BV9" s="849"/>
      <c r="BW9" s="849"/>
      <c r="BX9" s="849"/>
      <c r="BY9" s="849"/>
      <c r="BZ9" s="849"/>
      <c r="CA9" s="849"/>
      <c r="CB9" s="849"/>
      <c r="CC9" s="849"/>
      <c r="CD9" s="849"/>
      <c r="CE9" s="849"/>
      <c r="CF9" s="849"/>
      <c r="CG9" s="850"/>
      <c r="CH9" s="861">
        <v>92</v>
      </c>
      <c r="CI9" s="862"/>
      <c r="CJ9" s="862"/>
      <c r="CK9" s="862"/>
      <c r="CL9" s="863"/>
      <c r="CM9" s="861">
        <v>749</v>
      </c>
      <c r="CN9" s="862"/>
      <c r="CO9" s="862"/>
      <c r="CP9" s="862"/>
      <c r="CQ9" s="863"/>
      <c r="CR9" s="861">
        <v>175</v>
      </c>
      <c r="CS9" s="862"/>
      <c r="CT9" s="862"/>
      <c r="CU9" s="862"/>
      <c r="CV9" s="863"/>
      <c r="CW9" s="861">
        <v>14</v>
      </c>
      <c r="CX9" s="862"/>
      <c r="CY9" s="862"/>
      <c r="CZ9" s="862"/>
      <c r="DA9" s="863"/>
      <c r="DB9" s="861" t="s">
        <v>527</v>
      </c>
      <c r="DC9" s="862"/>
      <c r="DD9" s="862"/>
      <c r="DE9" s="862"/>
      <c r="DF9" s="863"/>
      <c r="DG9" s="861" t="s">
        <v>527</v>
      </c>
      <c r="DH9" s="862"/>
      <c r="DI9" s="862"/>
      <c r="DJ9" s="862"/>
      <c r="DK9" s="863"/>
      <c r="DL9" s="861" t="s">
        <v>527</v>
      </c>
      <c r="DM9" s="862"/>
      <c r="DN9" s="862"/>
      <c r="DO9" s="862"/>
      <c r="DP9" s="863"/>
      <c r="DQ9" s="861" t="s">
        <v>527</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593</v>
      </c>
      <c r="BT10" s="849"/>
      <c r="BU10" s="849"/>
      <c r="BV10" s="849"/>
      <c r="BW10" s="849"/>
      <c r="BX10" s="849"/>
      <c r="BY10" s="849"/>
      <c r="BZ10" s="849"/>
      <c r="CA10" s="849"/>
      <c r="CB10" s="849"/>
      <c r="CC10" s="849"/>
      <c r="CD10" s="849"/>
      <c r="CE10" s="849"/>
      <c r="CF10" s="849"/>
      <c r="CG10" s="850"/>
      <c r="CH10" s="861">
        <v>5</v>
      </c>
      <c r="CI10" s="862"/>
      <c r="CJ10" s="862"/>
      <c r="CK10" s="862"/>
      <c r="CL10" s="863"/>
      <c r="CM10" s="861">
        <v>255</v>
      </c>
      <c r="CN10" s="862"/>
      <c r="CO10" s="862"/>
      <c r="CP10" s="862"/>
      <c r="CQ10" s="863"/>
      <c r="CR10" s="861">
        <v>15</v>
      </c>
      <c r="CS10" s="862"/>
      <c r="CT10" s="862"/>
      <c r="CU10" s="862"/>
      <c r="CV10" s="863"/>
      <c r="CW10" s="861" t="s">
        <v>527</v>
      </c>
      <c r="CX10" s="862"/>
      <c r="CY10" s="862"/>
      <c r="CZ10" s="862"/>
      <c r="DA10" s="863"/>
      <c r="DB10" s="861" t="s">
        <v>527</v>
      </c>
      <c r="DC10" s="862"/>
      <c r="DD10" s="862"/>
      <c r="DE10" s="862"/>
      <c r="DF10" s="863"/>
      <c r="DG10" s="861" t="s">
        <v>527</v>
      </c>
      <c r="DH10" s="862"/>
      <c r="DI10" s="862"/>
      <c r="DJ10" s="862"/>
      <c r="DK10" s="863"/>
      <c r="DL10" s="861" t="s">
        <v>527</v>
      </c>
      <c r="DM10" s="862"/>
      <c r="DN10" s="862"/>
      <c r="DO10" s="862"/>
      <c r="DP10" s="863"/>
      <c r="DQ10" s="861" t="s">
        <v>527</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594</v>
      </c>
      <c r="BT11" s="849"/>
      <c r="BU11" s="849"/>
      <c r="BV11" s="849"/>
      <c r="BW11" s="849"/>
      <c r="BX11" s="849"/>
      <c r="BY11" s="849"/>
      <c r="BZ11" s="849"/>
      <c r="CA11" s="849"/>
      <c r="CB11" s="849"/>
      <c r="CC11" s="849"/>
      <c r="CD11" s="849"/>
      <c r="CE11" s="849"/>
      <c r="CF11" s="849"/>
      <c r="CG11" s="850"/>
      <c r="CH11" s="861">
        <v>4</v>
      </c>
      <c r="CI11" s="862"/>
      <c r="CJ11" s="862"/>
      <c r="CK11" s="862"/>
      <c r="CL11" s="863"/>
      <c r="CM11" s="861">
        <v>329</v>
      </c>
      <c r="CN11" s="862"/>
      <c r="CO11" s="862"/>
      <c r="CP11" s="862"/>
      <c r="CQ11" s="863"/>
      <c r="CR11" s="861">
        <v>47</v>
      </c>
      <c r="CS11" s="862"/>
      <c r="CT11" s="862"/>
      <c r="CU11" s="862"/>
      <c r="CV11" s="863"/>
      <c r="CW11" s="861">
        <v>3</v>
      </c>
      <c r="CX11" s="862"/>
      <c r="CY11" s="862"/>
      <c r="CZ11" s="862"/>
      <c r="DA11" s="863"/>
      <c r="DB11" s="861" t="s">
        <v>527</v>
      </c>
      <c r="DC11" s="862"/>
      <c r="DD11" s="862"/>
      <c r="DE11" s="862"/>
      <c r="DF11" s="863"/>
      <c r="DG11" s="861" t="s">
        <v>527</v>
      </c>
      <c r="DH11" s="862"/>
      <c r="DI11" s="862"/>
      <c r="DJ11" s="862"/>
      <c r="DK11" s="863"/>
      <c r="DL11" s="861" t="s">
        <v>527</v>
      </c>
      <c r="DM11" s="862"/>
      <c r="DN11" s="862"/>
      <c r="DO11" s="862"/>
      <c r="DP11" s="863"/>
      <c r="DQ11" s="861" t="s">
        <v>527</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595</v>
      </c>
      <c r="BT12" s="849"/>
      <c r="BU12" s="849"/>
      <c r="BV12" s="849"/>
      <c r="BW12" s="849"/>
      <c r="BX12" s="849"/>
      <c r="BY12" s="849"/>
      <c r="BZ12" s="849"/>
      <c r="CA12" s="849"/>
      <c r="CB12" s="849"/>
      <c r="CC12" s="849"/>
      <c r="CD12" s="849"/>
      <c r="CE12" s="849"/>
      <c r="CF12" s="849"/>
      <c r="CG12" s="850"/>
      <c r="CH12" s="861">
        <v>2</v>
      </c>
      <c r="CI12" s="862"/>
      <c r="CJ12" s="862"/>
      <c r="CK12" s="862"/>
      <c r="CL12" s="863"/>
      <c r="CM12" s="861">
        <v>1144</v>
      </c>
      <c r="CN12" s="862"/>
      <c r="CO12" s="862"/>
      <c r="CP12" s="862"/>
      <c r="CQ12" s="863"/>
      <c r="CR12" s="861">
        <v>10</v>
      </c>
      <c r="CS12" s="862"/>
      <c r="CT12" s="862"/>
      <c r="CU12" s="862"/>
      <c r="CV12" s="863"/>
      <c r="CW12" s="861" t="s">
        <v>527</v>
      </c>
      <c r="CX12" s="862"/>
      <c r="CY12" s="862"/>
      <c r="CZ12" s="862"/>
      <c r="DA12" s="863"/>
      <c r="DB12" s="861" t="s">
        <v>527</v>
      </c>
      <c r="DC12" s="862"/>
      <c r="DD12" s="862"/>
      <c r="DE12" s="862"/>
      <c r="DF12" s="863"/>
      <c r="DG12" s="861" t="s">
        <v>527</v>
      </c>
      <c r="DH12" s="862"/>
      <c r="DI12" s="862"/>
      <c r="DJ12" s="862"/>
      <c r="DK12" s="863"/>
      <c r="DL12" s="861" t="s">
        <v>527</v>
      </c>
      <c r="DM12" s="862"/>
      <c r="DN12" s="862"/>
      <c r="DO12" s="862"/>
      <c r="DP12" s="863"/>
      <c r="DQ12" s="861" t="s">
        <v>527</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596</v>
      </c>
      <c r="BT13" s="849"/>
      <c r="BU13" s="849"/>
      <c r="BV13" s="849"/>
      <c r="BW13" s="849"/>
      <c r="BX13" s="849"/>
      <c r="BY13" s="849"/>
      <c r="BZ13" s="849"/>
      <c r="CA13" s="849"/>
      <c r="CB13" s="849"/>
      <c r="CC13" s="849"/>
      <c r="CD13" s="849"/>
      <c r="CE13" s="849"/>
      <c r="CF13" s="849"/>
      <c r="CG13" s="850"/>
      <c r="CH13" s="861">
        <v>15</v>
      </c>
      <c r="CI13" s="862"/>
      <c r="CJ13" s="862"/>
      <c r="CK13" s="862"/>
      <c r="CL13" s="863"/>
      <c r="CM13" s="861">
        <v>1261</v>
      </c>
      <c r="CN13" s="862"/>
      <c r="CO13" s="862"/>
      <c r="CP13" s="862"/>
      <c r="CQ13" s="863"/>
      <c r="CR13" s="861">
        <v>1</v>
      </c>
      <c r="CS13" s="862"/>
      <c r="CT13" s="862"/>
      <c r="CU13" s="862"/>
      <c r="CV13" s="863"/>
      <c r="CW13" s="861" t="s">
        <v>527</v>
      </c>
      <c r="CX13" s="862"/>
      <c r="CY13" s="862"/>
      <c r="CZ13" s="862"/>
      <c r="DA13" s="863"/>
      <c r="DB13" s="861" t="s">
        <v>527</v>
      </c>
      <c r="DC13" s="862"/>
      <c r="DD13" s="862"/>
      <c r="DE13" s="862"/>
      <c r="DF13" s="863"/>
      <c r="DG13" s="861" t="s">
        <v>527</v>
      </c>
      <c r="DH13" s="862"/>
      <c r="DI13" s="862"/>
      <c r="DJ13" s="862"/>
      <c r="DK13" s="863"/>
      <c r="DL13" s="861" t="s">
        <v>527</v>
      </c>
      <c r="DM13" s="862"/>
      <c r="DN13" s="862"/>
      <c r="DO13" s="862"/>
      <c r="DP13" s="863"/>
      <c r="DQ13" s="861" t="s">
        <v>527</v>
      </c>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614</v>
      </c>
      <c r="BT14" s="849"/>
      <c r="BU14" s="849"/>
      <c r="BV14" s="849"/>
      <c r="BW14" s="849"/>
      <c r="BX14" s="849"/>
      <c r="BY14" s="849"/>
      <c r="BZ14" s="849"/>
      <c r="CA14" s="849"/>
      <c r="CB14" s="849"/>
      <c r="CC14" s="849"/>
      <c r="CD14" s="849"/>
      <c r="CE14" s="849"/>
      <c r="CF14" s="849"/>
      <c r="CG14" s="850"/>
      <c r="CH14" s="861">
        <v>4</v>
      </c>
      <c r="CI14" s="862"/>
      <c r="CJ14" s="862"/>
      <c r="CK14" s="862"/>
      <c r="CL14" s="863"/>
      <c r="CM14" s="861">
        <v>37</v>
      </c>
      <c r="CN14" s="862"/>
      <c r="CO14" s="862"/>
      <c r="CP14" s="862"/>
      <c r="CQ14" s="863"/>
      <c r="CR14" s="861">
        <v>13</v>
      </c>
      <c r="CS14" s="862"/>
      <c r="CT14" s="862"/>
      <c r="CU14" s="862"/>
      <c r="CV14" s="863"/>
      <c r="CW14" s="861" t="s">
        <v>527</v>
      </c>
      <c r="CX14" s="862"/>
      <c r="CY14" s="862"/>
      <c r="CZ14" s="862"/>
      <c r="DA14" s="863"/>
      <c r="DB14" s="861" t="s">
        <v>527</v>
      </c>
      <c r="DC14" s="862"/>
      <c r="DD14" s="862"/>
      <c r="DE14" s="862"/>
      <c r="DF14" s="863"/>
      <c r="DG14" s="861" t="s">
        <v>527</v>
      </c>
      <c r="DH14" s="862"/>
      <c r="DI14" s="862"/>
      <c r="DJ14" s="862"/>
      <c r="DK14" s="863"/>
      <c r="DL14" s="861" t="s">
        <v>527</v>
      </c>
      <c r="DM14" s="862"/>
      <c r="DN14" s="862"/>
      <c r="DO14" s="862"/>
      <c r="DP14" s="863"/>
      <c r="DQ14" s="861" t="s">
        <v>527</v>
      </c>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391</v>
      </c>
      <c r="B23" s="870" t="s">
        <v>392</v>
      </c>
      <c r="C23" s="871"/>
      <c r="D23" s="871"/>
      <c r="E23" s="871"/>
      <c r="F23" s="871"/>
      <c r="G23" s="871"/>
      <c r="H23" s="871"/>
      <c r="I23" s="871"/>
      <c r="J23" s="871"/>
      <c r="K23" s="871"/>
      <c r="L23" s="871"/>
      <c r="M23" s="871"/>
      <c r="N23" s="871"/>
      <c r="O23" s="871"/>
      <c r="P23" s="872"/>
      <c r="Q23" s="873">
        <f>SUM(Q7:U22)</f>
        <v>50185</v>
      </c>
      <c r="R23" s="874"/>
      <c r="S23" s="874"/>
      <c r="T23" s="874"/>
      <c r="U23" s="874"/>
      <c r="V23" s="874">
        <f t="shared" ref="V23" si="0">SUM(V7:Z22)</f>
        <v>48890</v>
      </c>
      <c r="W23" s="874"/>
      <c r="X23" s="874"/>
      <c r="Y23" s="874"/>
      <c r="Z23" s="874"/>
      <c r="AA23" s="874">
        <f t="shared" ref="AA23" si="1">SUM(AA7:AE22)</f>
        <v>1295</v>
      </c>
      <c r="AB23" s="874"/>
      <c r="AC23" s="874"/>
      <c r="AD23" s="874"/>
      <c r="AE23" s="875"/>
      <c r="AF23" s="876">
        <v>1187</v>
      </c>
      <c r="AG23" s="874"/>
      <c r="AH23" s="874"/>
      <c r="AI23" s="874"/>
      <c r="AJ23" s="877"/>
      <c r="AK23" s="878"/>
      <c r="AL23" s="879"/>
      <c r="AM23" s="879"/>
      <c r="AN23" s="879"/>
      <c r="AO23" s="879"/>
      <c r="AP23" s="874">
        <f>SUM(AP7:AT22)</f>
        <v>84720</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369</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404</v>
      </c>
      <c r="C28" s="812"/>
      <c r="D28" s="812"/>
      <c r="E28" s="812"/>
      <c r="F28" s="812"/>
      <c r="G28" s="812"/>
      <c r="H28" s="812"/>
      <c r="I28" s="812"/>
      <c r="J28" s="812"/>
      <c r="K28" s="812"/>
      <c r="L28" s="812"/>
      <c r="M28" s="812"/>
      <c r="N28" s="812"/>
      <c r="O28" s="812"/>
      <c r="P28" s="813"/>
      <c r="Q28" s="902">
        <v>11211</v>
      </c>
      <c r="R28" s="903"/>
      <c r="S28" s="903"/>
      <c r="T28" s="903"/>
      <c r="U28" s="903"/>
      <c r="V28" s="903">
        <v>11106</v>
      </c>
      <c r="W28" s="903"/>
      <c r="X28" s="903"/>
      <c r="Y28" s="903"/>
      <c r="Z28" s="903"/>
      <c r="AA28" s="903">
        <f t="shared" ref="AA28:AA36" si="2">Q28-V28</f>
        <v>105</v>
      </c>
      <c r="AB28" s="903"/>
      <c r="AC28" s="903"/>
      <c r="AD28" s="903"/>
      <c r="AE28" s="904"/>
      <c r="AF28" s="905">
        <v>105</v>
      </c>
      <c r="AG28" s="903"/>
      <c r="AH28" s="903"/>
      <c r="AI28" s="903"/>
      <c r="AJ28" s="906"/>
      <c r="AK28" s="907">
        <v>731</v>
      </c>
      <c r="AL28" s="898"/>
      <c r="AM28" s="898"/>
      <c r="AN28" s="898"/>
      <c r="AO28" s="898"/>
      <c r="AP28" s="898" t="s">
        <v>527</v>
      </c>
      <c r="AQ28" s="898"/>
      <c r="AR28" s="898"/>
      <c r="AS28" s="898"/>
      <c r="AT28" s="898"/>
      <c r="AU28" s="898" t="s">
        <v>527</v>
      </c>
      <c r="AV28" s="898"/>
      <c r="AW28" s="898"/>
      <c r="AX28" s="898"/>
      <c r="AY28" s="898"/>
      <c r="AZ28" s="899" t="s">
        <v>527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405</v>
      </c>
      <c r="C29" s="836"/>
      <c r="D29" s="836"/>
      <c r="E29" s="836"/>
      <c r="F29" s="836"/>
      <c r="G29" s="836"/>
      <c r="H29" s="836"/>
      <c r="I29" s="836"/>
      <c r="J29" s="836"/>
      <c r="K29" s="836"/>
      <c r="L29" s="836"/>
      <c r="M29" s="836"/>
      <c r="N29" s="836"/>
      <c r="O29" s="836"/>
      <c r="P29" s="837"/>
      <c r="Q29" s="838">
        <v>9538</v>
      </c>
      <c r="R29" s="839"/>
      <c r="S29" s="839"/>
      <c r="T29" s="839"/>
      <c r="U29" s="839"/>
      <c r="V29" s="839">
        <v>9209</v>
      </c>
      <c r="W29" s="839"/>
      <c r="X29" s="839"/>
      <c r="Y29" s="839"/>
      <c r="Z29" s="839"/>
      <c r="AA29" s="839">
        <f t="shared" si="2"/>
        <v>329</v>
      </c>
      <c r="AB29" s="839"/>
      <c r="AC29" s="839"/>
      <c r="AD29" s="839"/>
      <c r="AE29" s="840"/>
      <c r="AF29" s="841">
        <v>329</v>
      </c>
      <c r="AG29" s="842"/>
      <c r="AH29" s="842"/>
      <c r="AI29" s="842"/>
      <c r="AJ29" s="843"/>
      <c r="AK29" s="910">
        <v>1246</v>
      </c>
      <c r="AL29" s="911"/>
      <c r="AM29" s="911"/>
      <c r="AN29" s="911"/>
      <c r="AO29" s="911"/>
      <c r="AP29" s="911" t="s">
        <v>527</v>
      </c>
      <c r="AQ29" s="911"/>
      <c r="AR29" s="911"/>
      <c r="AS29" s="911"/>
      <c r="AT29" s="911"/>
      <c r="AU29" s="911" t="s">
        <v>527</v>
      </c>
      <c r="AV29" s="911"/>
      <c r="AW29" s="911"/>
      <c r="AX29" s="911"/>
      <c r="AY29" s="911"/>
      <c r="AZ29" s="912" t="s">
        <v>527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406</v>
      </c>
      <c r="C30" s="836"/>
      <c r="D30" s="836"/>
      <c r="E30" s="836"/>
      <c r="F30" s="836"/>
      <c r="G30" s="836"/>
      <c r="H30" s="836"/>
      <c r="I30" s="836"/>
      <c r="J30" s="836"/>
      <c r="K30" s="836"/>
      <c r="L30" s="836"/>
      <c r="M30" s="836"/>
      <c r="N30" s="836"/>
      <c r="O30" s="836"/>
      <c r="P30" s="837"/>
      <c r="Q30" s="838">
        <v>1286</v>
      </c>
      <c r="R30" s="839"/>
      <c r="S30" s="839"/>
      <c r="T30" s="839"/>
      <c r="U30" s="839"/>
      <c r="V30" s="839">
        <v>1283</v>
      </c>
      <c r="W30" s="839"/>
      <c r="X30" s="839"/>
      <c r="Y30" s="839"/>
      <c r="Z30" s="839"/>
      <c r="AA30" s="839">
        <f t="shared" si="2"/>
        <v>3</v>
      </c>
      <c r="AB30" s="839"/>
      <c r="AC30" s="839"/>
      <c r="AD30" s="839"/>
      <c r="AE30" s="840"/>
      <c r="AF30" s="841">
        <v>3</v>
      </c>
      <c r="AG30" s="842"/>
      <c r="AH30" s="842"/>
      <c r="AI30" s="842"/>
      <c r="AJ30" s="843"/>
      <c r="AK30" s="910">
        <v>302</v>
      </c>
      <c r="AL30" s="911"/>
      <c r="AM30" s="911"/>
      <c r="AN30" s="911"/>
      <c r="AO30" s="911"/>
      <c r="AP30" s="911" t="s">
        <v>527</v>
      </c>
      <c r="AQ30" s="911"/>
      <c r="AR30" s="911"/>
      <c r="AS30" s="911"/>
      <c r="AT30" s="911"/>
      <c r="AU30" s="911" t="s">
        <v>527</v>
      </c>
      <c r="AV30" s="911"/>
      <c r="AW30" s="911"/>
      <c r="AX30" s="911"/>
      <c r="AY30" s="911"/>
      <c r="AZ30" s="912" t="s">
        <v>527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407</v>
      </c>
      <c r="C31" s="836"/>
      <c r="D31" s="836"/>
      <c r="E31" s="836"/>
      <c r="F31" s="836"/>
      <c r="G31" s="836"/>
      <c r="H31" s="836"/>
      <c r="I31" s="836"/>
      <c r="J31" s="836"/>
      <c r="K31" s="836"/>
      <c r="L31" s="836"/>
      <c r="M31" s="836"/>
      <c r="N31" s="836"/>
      <c r="O31" s="836"/>
      <c r="P31" s="837"/>
      <c r="Q31" s="838">
        <v>1401</v>
      </c>
      <c r="R31" s="839"/>
      <c r="S31" s="839"/>
      <c r="T31" s="839"/>
      <c r="U31" s="839"/>
      <c r="V31" s="839">
        <v>1232</v>
      </c>
      <c r="W31" s="839"/>
      <c r="X31" s="839"/>
      <c r="Y31" s="839"/>
      <c r="Z31" s="839"/>
      <c r="AA31" s="839">
        <f t="shared" si="2"/>
        <v>169</v>
      </c>
      <c r="AB31" s="839"/>
      <c r="AC31" s="839"/>
      <c r="AD31" s="839"/>
      <c r="AE31" s="840"/>
      <c r="AF31" s="841">
        <v>1381</v>
      </c>
      <c r="AG31" s="842"/>
      <c r="AH31" s="842"/>
      <c r="AI31" s="842"/>
      <c r="AJ31" s="843"/>
      <c r="AK31" s="910">
        <v>38</v>
      </c>
      <c r="AL31" s="911"/>
      <c r="AM31" s="911"/>
      <c r="AN31" s="911"/>
      <c r="AO31" s="911"/>
      <c r="AP31" s="911">
        <v>4530</v>
      </c>
      <c r="AQ31" s="911"/>
      <c r="AR31" s="911"/>
      <c r="AS31" s="911"/>
      <c r="AT31" s="911"/>
      <c r="AU31" s="911">
        <v>222</v>
      </c>
      <c r="AV31" s="911"/>
      <c r="AW31" s="911"/>
      <c r="AX31" s="911"/>
      <c r="AY31" s="911"/>
      <c r="AZ31" s="912" t="s">
        <v>527</v>
      </c>
      <c r="BA31" s="912"/>
      <c r="BB31" s="912"/>
      <c r="BC31" s="912"/>
      <c r="BD31" s="912"/>
      <c r="BE31" s="908" t="s">
        <v>408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409</v>
      </c>
      <c r="C32" s="836"/>
      <c r="D32" s="836"/>
      <c r="E32" s="836"/>
      <c r="F32" s="836"/>
      <c r="G32" s="836"/>
      <c r="H32" s="836"/>
      <c r="I32" s="836"/>
      <c r="J32" s="836"/>
      <c r="K32" s="836"/>
      <c r="L32" s="836"/>
      <c r="M32" s="836"/>
      <c r="N32" s="836"/>
      <c r="O32" s="836"/>
      <c r="P32" s="837"/>
      <c r="Q32" s="838">
        <v>157</v>
      </c>
      <c r="R32" s="839"/>
      <c r="S32" s="839"/>
      <c r="T32" s="839"/>
      <c r="U32" s="839"/>
      <c r="V32" s="839">
        <v>125</v>
      </c>
      <c r="W32" s="839"/>
      <c r="X32" s="839"/>
      <c r="Y32" s="839"/>
      <c r="Z32" s="839"/>
      <c r="AA32" s="839">
        <f t="shared" si="2"/>
        <v>32</v>
      </c>
      <c r="AB32" s="839"/>
      <c r="AC32" s="839"/>
      <c r="AD32" s="839"/>
      <c r="AE32" s="840"/>
      <c r="AF32" s="841">
        <v>212</v>
      </c>
      <c r="AG32" s="842"/>
      <c r="AH32" s="842"/>
      <c r="AI32" s="842"/>
      <c r="AJ32" s="843"/>
      <c r="AK32" s="910" t="s">
        <v>527</v>
      </c>
      <c r="AL32" s="911"/>
      <c r="AM32" s="911"/>
      <c r="AN32" s="911"/>
      <c r="AO32" s="911"/>
      <c r="AP32" s="911">
        <v>1631</v>
      </c>
      <c r="AQ32" s="911"/>
      <c r="AR32" s="911"/>
      <c r="AS32" s="911"/>
      <c r="AT32" s="911"/>
      <c r="AU32" s="911" t="s">
        <v>527</v>
      </c>
      <c r="AV32" s="911"/>
      <c r="AW32" s="911"/>
      <c r="AX32" s="911"/>
      <c r="AY32" s="911"/>
      <c r="AZ32" s="912" t="s">
        <v>527</v>
      </c>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411</v>
      </c>
      <c r="C33" s="836"/>
      <c r="D33" s="836"/>
      <c r="E33" s="836"/>
      <c r="F33" s="836"/>
      <c r="G33" s="836"/>
      <c r="H33" s="836"/>
      <c r="I33" s="836"/>
      <c r="J33" s="836"/>
      <c r="K33" s="836"/>
      <c r="L33" s="836"/>
      <c r="M33" s="836"/>
      <c r="N33" s="836"/>
      <c r="O33" s="836"/>
      <c r="P33" s="837"/>
      <c r="Q33" s="838">
        <v>3966</v>
      </c>
      <c r="R33" s="839"/>
      <c r="S33" s="839"/>
      <c r="T33" s="839"/>
      <c r="U33" s="839"/>
      <c r="V33" s="839">
        <v>4011</v>
      </c>
      <c r="W33" s="839"/>
      <c r="X33" s="839"/>
      <c r="Y33" s="839"/>
      <c r="Z33" s="839"/>
      <c r="AA33" s="839">
        <f t="shared" si="2"/>
        <v>-45</v>
      </c>
      <c r="AB33" s="839"/>
      <c r="AC33" s="839"/>
      <c r="AD33" s="839"/>
      <c r="AE33" s="840"/>
      <c r="AF33" s="841">
        <v>1890</v>
      </c>
      <c r="AG33" s="842"/>
      <c r="AH33" s="842"/>
      <c r="AI33" s="842"/>
      <c r="AJ33" s="843"/>
      <c r="AK33" s="910">
        <v>1953</v>
      </c>
      <c r="AL33" s="911"/>
      <c r="AM33" s="911"/>
      <c r="AN33" s="911"/>
      <c r="AO33" s="911"/>
      <c r="AP33" s="911">
        <v>40879</v>
      </c>
      <c r="AQ33" s="911"/>
      <c r="AR33" s="911"/>
      <c r="AS33" s="911"/>
      <c r="AT33" s="911"/>
      <c r="AU33" s="911">
        <v>22524</v>
      </c>
      <c r="AV33" s="911"/>
      <c r="AW33" s="911"/>
      <c r="AX33" s="911"/>
      <c r="AY33" s="911"/>
      <c r="AZ33" s="912" t="s">
        <v>527</v>
      </c>
      <c r="BA33" s="912"/>
      <c r="BB33" s="912"/>
      <c r="BC33" s="912"/>
      <c r="BD33" s="912"/>
      <c r="BE33" s="908" t="s">
        <v>412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413</v>
      </c>
      <c r="C34" s="836"/>
      <c r="D34" s="836"/>
      <c r="E34" s="836"/>
      <c r="F34" s="836"/>
      <c r="G34" s="836"/>
      <c r="H34" s="836"/>
      <c r="I34" s="836"/>
      <c r="J34" s="836"/>
      <c r="K34" s="836"/>
      <c r="L34" s="836"/>
      <c r="M34" s="836"/>
      <c r="N34" s="836"/>
      <c r="O34" s="836"/>
      <c r="P34" s="837"/>
      <c r="Q34" s="838">
        <v>504</v>
      </c>
      <c r="R34" s="839"/>
      <c r="S34" s="839"/>
      <c r="T34" s="839"/>
      <c r="U34" s="839"/>
      <c r="V34" s="839">
        <v>504</v>
      </c>
      <c r="W34" s="839"/>
      <c r="X34" s="839"/>
      <c r="Y34" s="839"/>
      <c r="Z34" s="839"/>
      <c r="AA34" s="839">
        <f t="shared" si="2"/>
        <v>0</v>
      </c>
      <c r="AB34" s="839"/>
      <c r="AC34" s="839"/>
      <c r="AD34" s="839"/>
      <c r="AE34" s="840"/>
      <c r="AF34" s="841">
        <v>0</v>
      </c>
      <c r="AG34" s="842"/>
      <c r="AH34" s="842"/>
      <c r="AI34" s="842"/>
      <c r="AJ34" s="843"/>
      <c r="AK34" s="910">
        <v>190</v>
      </c>
      <c r="AL34" s="911"/>
      <c r="AM34" s="911"/>
      <c r="AN34" s="911"/>
      <c r="AO34" s="911"/>
      <c r="AP34" s="911">
        <v>1263</v>
      </c>
      <c r="AQ34" s="911"/>
      <c r="AR34" s="911"/>
      <c r="AS34" s="911"/>
      <c r="AT34" s="911"/>
      <c r="AU34" s="911">
        <v>1065</v>
      </c>
      <c r="AV34" s="911"/>
      <c r="AW34" s="911"/>
      <c r="AX34" s="911"/>
      <c r="AY34" s="911"/>
      <c r="AZ34" s="912" t="s">
        <v>527</v>
      </c>
      <c r="BA34" s="912"/>
      <c r="BB34" s="912"/>
      <c r="BC34" s="912"/>
      <c r="BD34" s="912"/>
      <c r="BE34" s="908" t="s">
        <v>414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415</v>
      </c>
      <c r="C35" s="836"/>
      <c r="D35" s="836"/>
      <c r="E35" s="836"/>
      <c r="F35" s="836"/>
      <c r="G35" s="836"/>
      <c r="H35" s="836"/>
      <c r="I35" s="836"/>
      <c r="J35" s="836"/>
      <c r="K35" s="836"/>
      <c r="L35" s="836"/>
      <c r="M35" s="836"/>
      <c r="N35" s="836"/>
      <c r="O35" s="836"/>
      <c r="P35" s="837"/>
      <c r="Q35" s="838">
        <v>13</v>
      </c>
      <c r="R35" s="839"/>
      <c r="S35" s="839"/>
      <c r="T35" s="839"/>
      <c r="U35" s="839"/>
      <c r="V35" s="839">
        <v>13</v>
      </c>
      <c r="W35" s="839"/>
      <c r="X35" s="839"/>
      <c r="Y35" s="839"/>
      <c r="Z35" s="839"/>
      <c r="AA35" s="839">
        <f t="shared" si="2"/>
        <v>0</v>
      </c>
      <c r="AB35" s="839"/>
      <c r="AC35" s="839"/>
      <c r="AD35" s="839"/>
      <c r="AE35" s="840"/>
      <c r="AF35" s="841" t="s">
        <v>246</v>
      </c>
      <c r="AG35" s="842"/>
      <c r="AH35" s="842"/>
      <c r="AI35" s="842"/>
      <c r="AJ35" s="843"/>
      <c r="AK35" s="910">
        <v>4</v>
      </c>
      <c r="AL35" s="911"/>
      <c r="AM35" s="911"/>
      <c r="AN35" s="911"/>
      <c r="AO35" s="911"/>
      <c r="AP35" s="911" t="s">
        <v>608</v>
      </c>
      <c r="AQ35" s="911"/>
      <c r="AR35" s="911"/>
      <c r="AS35" s="911"/>
      <c r="AT35" s="911"/>
      <c r="AU35" s="911" t="s">
        <v>608</v>
      </c>
      <c r="AV35" s="911"/>
      <c r="AW35" s="911"/>
      <c r="AX35" s="911"/>
      <c r="AY35" s="911"/>
      <c r="AZ35" s="912" t="s">
        <v>527</v>
      </c>
      <c r="BA35" s="912"/>
      <c r="BB35" s="912"/>
      <c r="BC35" s="912"/>
      <c r="BD35" s="912"/>
      <c r="BE35" s="908" t="s">
        <v>414</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416</v>
      </c>
      <c r="C36" s="836"/>
      <c r="D36" s="836"/>
      <c r="E36" s="836"/>
      <c r="F36" s="836"/>
      <c r="G36" s="836"/>
      <c r="H36" s="836"/>
      <c r="I36" s="836"/>
      <c r="J36" s="836"/>
      <c r="K36" s="836"/>
      <c r="L36" s="836"/>
      <c r="M36" s="836"/>
      <c r="N36" s="836"/>
      <c r="O36" s="836"/>
      <c r="P36" s="837"/>
      <c r="Q36" s="838">
        <v>1104</v>
      </c>
      <c r="R36" s="839"/>
      <c r="S36" s="839"/>
      <c r="T36" s="839"/>
      <c r="U36" s="839"/>
      <c r="V36" s="839">
        <v>1104</v>
      </c>
      <c r="W36" s="839"/>
      <c r="X36" s="839"/>
      <c r="Y36" s="839"/>
      <c r="Z36" s="839"/>
      <c r="AA36" s="839">
        <f t="shared" si="2"/>
        <v>0</v>
      </c>
      <c r="AB36" s="839"/>
      <c r="AC36" s="839"/>
      <c r="AD36" s="839"/>
      <c r="AE36" s="840"/>
      <c r="AF36" s="841">
        <v>254</v>
      </c>
      <c r="AG36" s="842"/>
      <c r="AH36" s="842"/>
      <c r="AI36" s="842"/>
      <c r="AJ36" s="843"/>
      <c r="AK36" s="910" t="s">
        <v>527</v>
      </c>
      <c r="AL36" s="911"/>
      <c r="AM36" s="911"/>
      <c r="AN36" s="911"/>
      <c r="AO36" s="911"/>
      <c r="AP36" s="911" t="s">
        <v>608</v>
      </c>
      <c r="AQ36" s="911"/>
      <c r="AR36" s="911"/>
      <c r="AS36" s="911"/>
      <c r="AT36" s="911"/>
      <c r="AU36" s="911" t="s">
        <v>608</v>
      </c>
      <c r="AV36" s="911"/>
      <c r="AW36" s="911"/>
      <c r="AX36" s="911"/>
      <c r="AY36" s="911"/>
      <c r="AZ36" s="912" t="s">
        <v>527</v>
      </c>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391</v>
      </c>
      <c r="B63" s="870" t="s">
        <v>418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4174</v>
      </c>
      <c r="AG63" s="922"/>
      <c r="AH63" s="922"/>
      <c r="AI63" s="922"/>
      <c r="AJ63" s="923"/>
      <c r="AK63" s="924"/>
      <c r="AL63" s="919"/>
      <c r="AM63" s="919"/>
      <c r="AN63" s="919"/>
      <c r="AO63" s="919"/>
      <c r="AP63" s="922">
        <f>SUM(AP28:AT62)</f>
        <v>48303</v>
      </c>
      <c r="AQ63" s="922"/>
      <c r="AR63" s="922"/>
      <c r="AS63" s="922"/>
      <c r="AT63" s="922"/>
      <c r="AU63" s="922">
        <f>SUM(AU28:AY62)</f>
        <v>23811</v>
      </c>
      <c r="AV63" s="922"/>
      <c r="AW63" s="922"/>
      <c r="AX63" s="922"/>
      <c r="AY63" s="922"/>
      <c r="AZ63" s="926"/>
      <c r="BA63" s="926"/>
      <c r="BB63" s="926"/>
      <c r="BC63" s="926"/>
      <c r="BD63" s="926"/>
      <c r="BE63" s="927"/>
      <c r="BF63" s="927"/>
      <c r="BG63" s="927"/>
      <c r="BH63" s="927"/>
      <c r="BI63" s="928"/>
      <c r="BJ63" s="929" t="s">
        <v>419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421</v>
      </c>
      <c r="B66" s="821"/>
      <c r="C66" s="821"/>
      <c r="D66" s="821"/>
      <c r="E66" s="821"/>
      <c r="F66" s="821"/>
      <c r="G66" s="821"/>
      <c r="H66" s="821"/>
      <c r="I66" s="821"/>
      <c r="J66" s="821"/>
      <c r="K66" s="821"/>
      <c r="L66" s="821"/>
      <c r="M66" s="821"/>
      <c r="N66" s="821"/>
      <c r="O66" s="821"/>
      <c r="P66" s="822"/>
      <c r="Q66" s="797" t="s">
        <v>422</v>
      </c>
      <c r="R66" s="798"/>
      <c r="S66" s="798"/>
      <c r="T66" s="798"/>
      <c r="U66" s="799"/>
      <c r="V66" s="797" t="s">
        <v>423</v>
      </c>
      <c r="W66" s="798"/>
      <c r="X66" s="798"/>
      <c r="Y66" s="798"/>
      <c r="Z66" s="799"/>
      <c r="AA66" s="797" t="s">
        <v>398</v>
      </c>
      <c r="AB66" s="798"/>
      <c r="AC66" s="798"/>
      <c r="AD66" s="798"/>
      <c r="AE66" s="799"/>
      <c r="AF66" s="932" t="s">
        <v>424</v>
      </c>
      <c r="AG66" s="893"/>
      <c r="AH66" s="893"/>
      <c r="AI66" s="893"/>
      <c r="AJ66" s="933"/>
      <c r="AK66" s="797" t="s">
        <v>400</v>
      </c>
      <c r="AL66" s="821"/>
      <c r="AM66" s="821"/>
      <c r="AN66" s="821"/>
      <c r="AO66" s="822"/>
      <c r="AP66" s="797" t="s">
        <v>425</v>
      </c>
      <c r="AQ66" s="798"/>
      <c r="AR66" s="798"/>
      <c r="AS66" s="798"/>
      <c r="AT66" s="799"/>
      <c r="AU66" s="797" t="s">
        <v>426</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597</v>
      </c>
      <c r="C68" s="950"/>
      <c r="D68" s="950"/>
      <c r="E68" s="950"/>
      <c r="F68" s="950"/>
      <c r="G68" s="950"/>
      <c r="H68" s="950"/>
      <c r="I68" s="950"/>
      <c r="J68" s="950"/>
      <c r="K68" s="950"/>
      <c r="L68" s="950"/>
      <c r="M68" s="950"/>
      <c r="N68" s="950"/>
      <c r="O68" s="950"/>
      <c r="P68" s="951"/>
      <c r="Q68" s="952">
        <v>114</v>
      </c>
      <c r="R68" s="946"/>
      <c r="S68" s="946"/>
      <c r="T68" s="946"/>
      <c r="U68" s="946"/>
      <c r="V68" s="946">
        <v>107</v>
      </c>
      <c r="W68" s="946"/>
      <c r="X68" s="946"/>
      <c r="Y68" s="946"/>
      <c r="Z68" s="946"/>
      <c r="AA68" s="946">
        <f t="shared" ref="AA68:AA78" si="3">Q68-V68</f>
        <v>7</v>
      </c>
      <c r="AB68" s="946"/>
      <c r="AC68" s="946"/>
      <c r="AD68" s="946"/>
      <c r="AE68" s="946"/>
      <c r="AF68" s="946">
        <v>7</v>
      </c>
      <c r="AG68" s="946"/>
      <c r="AH68" s="946"/>
      <c r="AI68" s="946"/>
      <c r="AJ68" s="946"/>
      <c r="AK68" s="946" t="s">
        <v>527</v>
      </c>
      <c r="AL68" s="946"/>
      <c r="AM68" s="946"/>
      <c r="AN68" s="946"/>
      <c r="AO68" s="946"/>
      <c r="AP68" s="946" t="s">
        <v>527</v>
      </c>
      <c r="AQ68" s="946"/>
      <c r="AR68" s="946"/>
      <c r="AS68" s="946"/>
      <c r="AT68" s="946"/>
      <c r="AU68" s="946" t="s">
        <v>527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598</v>
      </c>
      <c r="C69" s="954"/>
      <c r="D69" s="954"/>
      <c r="E69" s="954"/>
      <c r="F69" s="954"/>
      <c r="G69" s="954"/>
      <c r="H69" s="954"/>
      <c r="I69" s="954"/>
      <c r="J69" s="954"/>
      <c r="K69" s="954"/>
      <c r="L69" s="954"/>
      <c r="M69" s="954"/>
      <c r="N69" s="954"/>
      <c r="O69" s="954"/>
      <c r="P69" s="955"/>
      <c r="Q69" s="956">
        <v>3811</v>
      </c>
      <c r="R69" s="911"/>
      <c r="S69" s="911"/>
      <c r="T69" s="911"/>
      <c r="U69" s="911"/>
      <c r="V69" s="911">
        <v>3667</v>
      </c>
      <c r="W69" s="911"/>
      <c r="X69" s="911"/>
      <c r="Y69" s="911"/>
      <c r="Z69" s="911"/>
      <c r="AA69" s="911">
        <f t="shared" si="3"/>
        <v>144</v>
      </c>
      <c r="AB69" s="911"/>
      <c r="AC69" s="911"/>
      <c r="AD69" s="911"/>
      <c r="AE69" s="911"/>
      <c r="AF69" s="911">
        <v>144</v>
      </c>
      <c r="AG69" s="911"/>
      <c r="AH69" s="911"/>
      <c r="AI69" s="911"/>
      <c r="AJ69" s="911"/>
      <c r="AK69" s="911" t="s">
        <v>527</v>
      </c>
      <c r="AL69" s="911"/>
      <c r="AM69" s="911"/>
      <c r="AN69" s="911"/>
      <c r="AO69" s="911"/>
      <c r="AP69" s="911">
        <v>5626</v>
      </c>
      <c r="AQ69" s="911"/>
      <c r="AR69" s="911"/>
      <c r="AS69" s="911"/>
      <c r="AT69" s="911"/>
      <c r="AU69" s="911">
        <v>3659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599</v>
      </c>
      <c r="C70" s="954"/>
      <c r="D70" s="954"/>
      <c r="E70" s="954"/>
      <c r="F70" s="954"/>
      <c r="G70" s="954"/>
      <c r="H70" s="954"/>
      <c r="I70" s="954"/>
      <c r="J70" s="954"/>
      <c r="K70" s="954"/>
      <c r="L70" s="954"/>
      <c r="M70" s="954"/>
      <c r="N70" s="954"/>
      <c r="O70" s="954"/>
      <c r="P70" s="955"/>
      <c r="Q70" s="956">
        <v>9907</v>
      </c>
      <c r="R70" s="911"/>
      <c r="S70" s="911"/>
      <c r="T70" s="911"/>
      <c r="U70" s="911"/>
      <c r="V70" s="911">
        <v>9876</v>
      </c>
      <c r="W70" s="911"/>
      <c r="X70" s="911"/>
      <c r="Y70" s="911"/>
      <c r="Z70" s="911"/>
      <c r="AA70" s="911">
        <f t="shared" si="3"/>
        <v>31</v>
      </c>
      <c r="AB70" s="911"/>
      <c r="AC70" s="911"/>
      <c r="AD70" s="911"/>
      <c r="AE70" s="911"/>
      <c r="AF70" s="911">
        <v>2232</v>
      </c>
      <c r="AG70" s="911"/>
      <c r="AH70" s="911"/>
      <c r="AI70" s="911"/>
      <c r="AJ70" s="911"/>
      <c r="AK70" s="911" t="s">
        <v>527</v>
      </c>
      <c r="AL70" s="911"/>
      <c r="AM70" s="911"/>
      <c r="AN70" s="911"/>
      <c r="AO70" s="911"/>
      <c r="AP70" s="911">
        <v>11323</v>
      </c>
      <c r="AQ70" s="911"/>
      <c r="AR70" s="911"/>
      <c r="AS70" s="911"/>
      <c r="AT70" s="911"/>
      <c r="AU70" s="911">
        <v>4490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600</v>
      </c>
      <c r="C71" s="954"/>
      <c r="D71" s="954"/>
      <c r="E71" s="954"/>
      <c r="F71" s="954"/>
      <c r="G71" s="954"/>
      <c r="H71" s="954"/>
      <c r="I71" s="954"/>
      <c r="J71" s="954"/>
      <c r="K71" s="954"/>
      <c r="L71" s="954"/>
      <c r="M71" s="954"/>
      <c r="N71" s="954"/>
      <c r="O71" s="954"/>
      <c r="P71" s="955"/>
      <c r="Q71" s="956">
        <v>2918</v>
      </c>
      <c r="R71" s="911"/>
      <c r="S71" s="911"/>
      <c r="T71" s="911"/>
      <c r="U71" s="911"/>
      <c r="V71" s="911">
        <v>2905</v>
      </c>
      <c r="W71" s="911"/>
      <c r="X71" s="911"/>
      <c r="Y71" s="911"/>
      <c r="Z71" s="911"/>
      <c r="AA71" s="911">
        <f t="shared" si="3"/>
        <v>13</v>
      </c>
      <c r="AB71" s="911"/>
      <c r="AC71" s="911"/>
      <c r="AD71" s="911"/>
      <c r="AE71" s="911"/>
      <c r="AF71" s="911">
        <v>235</v>
      </c>
      <c r="AG71" s="911"/>
      <c r="AH71" s="911"/>
      <c r="AI71" s="911"/>
      <c r="AJ71" s="911"/>
      <c r="AK71" s="911" t="s">
        <v>527</v>
      </c>
      <c r="AL71" s="911"/>
      <c r="AM71" s="911"/>
      <c r="AN71" s="911"/>
      <c r="AO71" s="911"/>
      <c r="AP71" s="911">
        <v>3032</v>
      </c>
      <c r="AQ71" s="911"/>
      <c r="AR71" s="911"/>
      <c r="AS71" s="911"/>
      <c r="AT71" s="911"/>
      <c r="AU71" s="911">
        <v>1803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601</v>
      </c>
      <c r="C72" s="954"/>
      <c r="D72" s="954"/>
      <c r="E72" s="954"/>
      <c r="F72" s="954"/>
      <c r="G72" s="954"/>
      <c r="H72" s="954"/>
      <c r="I72" s="954"/>
      <c r="J72" s="954"/>
      <c r="K72" s="954"/>
      <c r="L72" s="954"/>
      <c r="M72" s="954"/>
      <c r="N72" s="954"/>
      <c r="O72" s="954"/>
      <c r="P72" s="955"/>
      <c r="Q72" s="956">
        <v>61</v>
      </c>
      <c r="R72" s="911"/>
      <c r="S72" s="911"/>
      <c r="T72" s="911"/>
      <c r="U72" s="911"/>
      <c r="V72" s="911">
        <v>56</v>
      </c>
      <c r="W72" s="911"/>
      <c r="X72" s="911"/>
      <c r="Y72" s="911"/>
      <c r="Z72" s="911"/>
      <c r="AA72" s="911">
        <f t="shared" si="3"/>
        <v>5</v>
      </c>
      <c r="AB72" s="911"/>
      <c r="AC72" s="911"/>
      <c r="AD72" s="911"/>
      <c r="AE72" s="911"/>
      <c r="AF72" s="911">
        <v>5</v>
      </c>
      <c r="AG72" s="911"/>
      <c r="AH72" s="911"/>
      <c r="AI72" s="911"/>
      <c r="AJ72" s="911"/>
      <c r="AK72" s="911" t="s">
        <v>527</v>
      </c>
      <c r="AL72" s="911"/>
      <c r="AM72" s="911"/>
      <c r="AN72" s="911"/>
      <c r="AO72" s="911"/>
      <c r="AP72" s="911" t="s">
        <v>527</v>
      </c>
      <c r="AQ72" s="911"/>
      <c r="AR72" s="911"/>
      <c r="AS72" s="911"/>
      <c r="AT72" s="911"/>
      <c r="AU72" s="911" t="s">
        <v>527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602</v>
      </c>
      <c r="C73" s="954"/>
      <c r="D73" s="954"/>
      <c r="E73" s="954"/>
      <c r="F73" s="954"/>
      <c r="G73" s="954"/>
      <c r="H73" s="954"/>
      <c r="I73" s="954"/>
      <c r="J73" s="954"/>
      <c r="K73" s="954"/>
      <c r="L73" s="954"/>
      <c r="M73" s="954"/>
      <c r="N73" s="954"/>
      <c r="O73" s="954"/>
      <c r="P73" s="955"/>
      <c r="Q73" s="956">
        <v>6</v>
      </c>
      <c r="R73" s="911"/>
      <c r="S73" s="911"/>
      <c r="T73" s="911"/>
      <c r="U73" s="911"/>
      <c r="V73" s="911">
        <v>1</v>
      </c>
      <c r="W73" s="911"/>
      <c r="X73" s="911"/>
      <c r="Y73" s="911"/>
      <c r="Z73" s="911"/>
      <c r="AA73" s="911">
        <f t="shared" si="3"/>
        <v>5</v>
      </c>
      <c r="AB73" s="911"/>
      <c r="AC73" s="911"/>
      <c r="AD73" s="911"/>
      <c r="AE73" s="911"/>
      <c r="AF73" s="911">
        <v>5</v>
      </c>
      <c r="AG73" s="911"/>
      <c r="AH73" s="911"/>
      <c r="AI73" s="911"/>
      <c r="AJ73" s="911"/>
      <c r="AK73" s="911" t="s">
        <v>527</v>
      </c>
      <c r="AL73" s="911"/>
      <c r="AM73" s="911"/>
      <c r="AN73" s="911"/>
      <c r="AO73" s="911"/>
      <c r="AP73" s="911" t="s">
        <v>527</v>
      </c>
      <c r="AQ73" s="911"/>
      <c r="AR73" s="911"/>
      <c r="AS73" s="911"/>
      <c r="AT73" s="911"/>
      <c r="AU73" s="911" t="s">
        <v>527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603</v>
      </c>
      <c r="C74" s="954"/>
      <c r="D74" s="954"/>
      <c r="E74" s="954"/>
      <c r="F74" s="954"/>
      <c r="G74" s="954"/>
      <c r="H74" s="954"/>
      <c r="I74" s="954"/>
      <c r="J74" s="954"/>
      <c r="K74" s="954"/>
      <c r="L74" s="954"/>
      <c r="M74" s="954"/>
      <c r="N74" s="954"/>
      <c r="O74" s="954"/>
      <c r="P74" s="955"/>
      <c r="Q74" s="956">
        <v>563</v>
      </c>
      <c r="R74" s="911"/>
      <c r="S74" s="911"/>
      <c r="T74" s="911"/>
      <c r="U74" s="911"/>
      <c r="V74" s="911">
        <v>555</v>
      </c>
      <c r="W74" s="911"/>
      <c r="X74" s="911"/>
      <c r="Y74" s="911"/>
      <c r="Z74" s="911"/>
      <c r="AA74" s="911">
        <f t="shared" si="3"/>
        <v>8</v>
      </c>
      <c r="AB74" s="911"/>
      <c r="AC74" s="911"/>
      <c r="AD74" s="911"/>
      <c r="AE74" s="911"/>
      <c r="AF74" s="911">
        <v>8</v>
      </c>
      <c r="AG74" s="911"/>
      <c r="AH74" s="911"/>
      <c r="AI74" s="911"/>
      <c r="AJ74" s="911"/>
      <c r="AK74" s="911" t="s">
        <v>527</v>
      </c>
      <c r="AL74" s="911"/>
      <c r="AM74" s="911"/>
      <c r="AN74" s="911"/>
      <c r="AO74" s="911"/>
      <c r="AP74" s="911" t="s">
        <v>527</v>
      </c>
      <c r="AQ74" s="911"/>
      <c r="AR74" s="911"/>
      <c r="AS74" s="911"/>
      <c r="AT74" s="911"/>
      <c r="AU74" s="911" t="s">
        <v>527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604</v>
      </c>
      <c r="C75" s="954"/>
      <c r="D75" s="954"/>
      <c r="E75" s="954"/>
      <c r="F75" s="954"/>
      <c r="G75" s="954"/>
      <c r="H75" s="954"/>
      <c r="I75" s="954"/>
      <c r="J75" s="954"/>
      <c r="K75" s="954"/>
      <c r="L75" s="954"/>
      <c r="M75" s="954"/>
      <c r="N75" s="954"/>
      <c r="O75" s="954"/>
      <c r="P75" s="955"/>
      <c r="Q75" s="959">
        <v>157482</v>
      </c>
      <c r="R75" s="960"/>
      <c r="S75" s="960"/>
      <c r="T75" s="960"/>
      <c r="U75" s="910"/>
      <c r="V75" s="961">
        <v>154641</v>
      </c>
      <c r="W75" s="960"/>
      <c r="X75" s="960"/>
      <c r="Y75" s="960"/>
      <c r="Z75" s="910"/>
      <c r="AA75" s="961">
        <f t="shared" si="3"/>
        <v>2841</v>
      </c>
      <c r="AB75" s="960"/>
      <c r="AC75" s="960"/>
      <c r="AD75" s="960"/>
      <c r="AE75" s="910"/>
      <c r="AF75" s="961">
        <v>2841</v>
      </c>
      <c r="AG75" s="960"/>
      <c r="AH75" s="960"/>
      <c r="AI75" s="960"/>
      <c r="AJ75" s="910"/>
      <c r="AK75" s="961">
        <v>388</v>
      </c>
      <c r="AL75" s="960"/>
      <c r="AM75" s="960"/>
      <c r="AN75" s="960"/>
      <c r="AO75" s="910"/>
      <c r="AP75" s="961" t="s">
        <v>527</v>
      </c>
      <c r="AQ75" s="960"/>
      <c r="AR75" s="960"/>
      <c r="AS75" s="960"/>
      <c r="AT75" s="910"/>
      <c r="AU75" s="961" t="s">
        <v>527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605</v>
      </c>
      <c r="C76" s="954"/>
      <c r="D76" s="954"/>
      <c r="E76" s="954"/>
      <c r="F76" s="954"/>
      <c r="G76" s="954"/>
      <c r="H76" s="954"/>
      <c r="I76" s="954"/>
      <c r="J76" s="954"/>
      <c r="K76" s="954"/>
      <c r="L76" s="954"/>
      <c r="M76" s="954"/>
      <c r="N76" s="954"/>
      <c r="O76" s="954"/>
      <c r="P76" s="955"/>
      <c r="Q76" s="959">
        <v>3905</v>
      </c>
      <c r="R76" s="960"/>
      <c r="S76" s="960"/>
      <c r="T76" s="960"/>
      <c r="U76" s="910"/>
      <c r="V76" s="961">
        <v>3303</v>
      </c>
      <c r="W76" s="960"/>
      <c r="X76" s="960"/>
      <c r="Y76" s="960"/>
      <c r="Z76" s="910"/>
      <c r="AA76" s="961">
        <f t="shared" si="3"/>
        <v>602</v>
      </c>
      <c r="AB76" s="960"/>
      <c r="AC76" s="960"/>
      <c r="AD76" s="960"/>
      <c r="AE76" s="910"/>
      <c r="AF76" s="961">
        <v>602</v>
      </c>
      <c r="AG76" s="960"/>
      <c r="AH76" s="960"/>
      <c r="AI76" s="960"/>
      <c r="AJ76" s="910"/>
      <c r="AK76" s="961" t="s">
        <v>527</v>
      </c>
      <c r="AL76" s="960"/>
      <c r="AM76" s="960"/>
      <c r="AN76" s="960"/>
      <c r="AO76" s="910"/>
      <c r="AP76" s="961" t="s">
        <v>527</v>
      </c>
      <c r="AQ76" s="960"/>
      <c r="AR76" s="960"/>
      <c r="AS76" s="960"/>
      <c r="AT76" s="910"/>
      <c r="AU76" s="961" t="s">
        <v>527</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606</v>
      </c>
      <c r="C77" s="954"/>
      <c r="D77" s="954"/>
      <c r="E77" s="954"/>
      <c r="F77" s="954"/>
      <c r="G77" s="954"/>
      <c r="H77" s="954"/>
      <c r="I77" s="954"/>
      <c r="J77" s="954"/>
      <c r="K77" s="954"/>
      <c r="L77" s="954"/>
      <c r="M77" s="954"/>
      <c r="N77" s="954"/>
      <c r="O77" s="954"/>
      <c r="P77" s="955"/>
      <c r="Q77" s="959">
        <v>1</v>
      </c>
      <c r="R77" s="960"/>
      <c r="S77" s="960"/>
      <c r="T77" s="960"/>
      <c r="U77" s="910"/>
      <c r="V77" s="961">
        <v>0</v>
      </c>
      <c r="W77" s="960"/>
      <c r="X77" s="960"/>
      <c r="Y77" s="960"/>
      <c r="Z77" s="910"/>
      <c r="AA77" s="961">
        <f t="shared" si="3"/>
        <v>1</v>
      </c>
      <c r="AB77" s="960"/>
      <c r="AC77" s="960"/>
      <c r="AD77" s="960"/>
      <c r="AE77" s="910"/>
      <c r="AF77" s="961">
        <v>1</v>
      </c>
      <c r="AG77" s="960"/>
      <c r="AH77" s="960"/>
      <c r="AI77" s="960"/>
      <c r="AJ77" s="910"/>
      <c r="AK77" s="961" t="s">
        <v>527</v>
      </c>
      <c r="AL77" s="960"/>
      <c r="AM77" s="960"/>
      <c r="AN77" s="960"/>
      <c r="AO77" s="910"/>
      <c r="AP77" s="961" t="s">
        <v>527</v>
      </c>
      <c r="AQ77" s="960"/>
      <c r="AR77" s="960"/>
      <c r="AS77" s="960"/>
      <c r="AT77" s="910"/>
      <c r="AU77" s="961" t="s">
        <v>527</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607</v>
      </c>
      <c r="C78" s="954"/>
      <c r="D78" s="954"/>
      <c r="E78" s="954"/>
      <c r="F78" s="954"/>
      <c r="G78" s="954"/>
      <c r="H78" s="954"/>
      <c r="I78" s="954"/>
      <c r="J78" s="954"/>
      <c r="K78" s="954"/>
      <c r="L78" s="954"/>
      <c r="M78" s="954"/>
      <c r="N78" s="954"/>
      <c r="O78" s="954"/>
      <c r="P78" s="955"/>
      <c r="Q78" s="956">
        <v>171</v>
      </c>
      <c r="R78" s="911"/>
      <c r="S78" s="911"/>
      <c r="T78" s="911"/>
      <c r="U78" s="911"/>
      <c r="V78" s="911">
        <v>167</v>
      </c>
      <c r="W78" s="911"/>
      <c r="X78" s="911"/>
      <c r="Y78" s="911"/>
      <c r="Z78" s="911"/>
      <c r="AA78" s="911">
        <f t="shared" si="3"/>
        <v>4</v>
      </c>
      <c r="AB78" s="911"/>
      <c r="AC78" s="911"/>
      <c r="AD78" s="911"/>
      <c r="AE78" s="911"/>
      <c r="AF78" s="911">
        <v>4</v>
      </c>
      <c r="AG78" s="911"/>
      <c r="AH78" s="911"/>
      <c r="AI78" s="911"/>
      <c r="AJ78" s="911"/>
      <c r="AK78" s="911" t="s">
        <v>527</v>
      </c>
      <c r="AL78" s="911"/>
      <c r="AM78" s="911"/>
      <c r="AN78" s="911"/>
      <c r="AO78" s="911"/>
      <c r="AP78" s="911" t="s">
        <v>527</v>
      </c>
      <c r="AQ78" s="911"/>
      <c r="AR78" s="911"/>
      <c r="AS78" s="911"/>
      <c r="AT78" s="911"/>
      <c r="AU78" s="911" t="s">
        <v>527</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391</v>
      </c>
      <c r="B88" s="870" t="s">
        <v>427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6084</v>
      </c>
      <c r="AG88" s="922"/>
      <c r="AH88" s="922"/>
      <c r="AI88" s="922"/>
      <c r="AJ88" s="922"/>
      <c r="AK88" s="919"/>
      <c r="AL88" s="919"/>
      <c r="AM88" s="919"/>
      <c r="AN88" s="919"/>
      <c r="AO88" s="919"/>
      <c r="AP88" s="922">
        <f t="shared" ref="AP88" si="4">SUM(AP68:AT87)</f>
        <v>19981</v>
      </c>
      <c r="AQ88" s="922"/>
      <c r="AR88" s="922"/>
      <c r="AS88" s="922"/>
      <c r="AT88" s="922"/>
      <c r="AU88" s="922">
        <f t="shared" ref="AU88" si="5">SUM(AU68:AY87)</f>
        <v>9952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301</v>
      </c>
      <c r="CS102" s="930"/>
      <c r="CT102" s="930"/>
      <c r="CU102" s="930"/>
      <c r="CV102" s="973"/>
      <c r="CW102" s="972">
        <f t="shared" ref="CW102" si="6">SUM(CW7:DA88)</f>
        <v>25</v>
      </c>
      <c r="CX102" s="930"/>
      <c r="CY102" s="930"/>
      <c r="CZ102" s="930"/>
      <c r="DA102" s="973"/>
      <c r="DB102" s="972">
        <f t="shared" ref="DB102" si="7">SUM(DB7:DF88)</f>
        <v>0</v>
      </c>
      <c r="DC102" s="930"/>
      <c r="DD102" s="930"/>
      <c r="DE102" s="930"/>
      <c r="DF102" s="973"/>
      <c r="DG102" s="972">
        <f t="shared" ref="DG102" si="8">SUM(DG7:DK88)</f>
        <v>1500</v>
      </c>
      <c r="DH102" s="930"/>
      <c r="DI102" s="930"/>
      <c r="DJ102" s="930"/>
      <c r="DK102" s="973"/>
      <c r="DL102" s="972">
        <f t="shared" ref="DL102" si="9">SUM(DL7:DP88)</f>
        <v>0</v>
      </c>
      <c r="DM102" s="930"/>
      <c r="DN102" s="930"/>
      <c r="DO102" s="930"/>
      <c r="DP102" s="973"/>
      <c r="DQ102" s="972">
        <f t="shared" ref="DQ102" si="10">SUM(DQ7:DU88)</f>
        <v>711</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436</v>
      </c>
      <c r="AB109" s="975"/>
      <c r="AC109" s="975"/>
      <c r="AD109" s="975"/>
      <c r="AE109" s="976"/>
      <c r="AF109" s="974" t="s">
        <v>307</v>
      </c>
      <c r="AG109" s="975"/>
      <c r="AH109" s="975"/>
      <c r="AI109" s="975"/>
      <c r="AJ109" s="976"/>
      <c r="AK109" s="974" t="s">
        <v>306</v>
      </c>
      <c r="AL109" s="975"/>
      <c r="AM109" s="975"/>
      <c r="AN109" s="975"/>
      <c r="AO109" s="976"/>
      <c r="AP109" s="974" t="s">
        <v>437</v>
      </c>
      <c r="AQ109" s="975"/>
      <c r="AR109" s="975"/>
      <c r="AS109" s="975"/>
      <c r="AT109" s="977"/>
      <c r="AU109" s="994" t="s">
        <v>435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436</v>
      </c>
      <c r="BR109" s="975"/>
      <c r="BS109" s="975"/>
      <c r="BT109" s="975"/>
      <c r="BU109" s="976"/>
      <c r="BV109" s="974" t="s">
        <v>307</v>
      </c>
      <c r="BW109" s="975"/>
      <c r="BX109" s="975"/>
      <c r="BY109" s="975"/>
      <c r="BZ109" s="976"/>
      <c r="CA109" s="974" t="s">
        <v>306</v>
      </c>
      <c r="CB109" s="975"/>
      <c r="CC109" s="975"/>
      <c r="CD109" s="975"/>
      <c r="CE109" s="976"/>
      <c r="CF109" s="995" t="s">
        <v>437</v>
      </c>
      <c r="CG109" s="995"/>
      <c r="CH109" s="995"/>
      <c r="CI109" s="995"/>
      <c r="CJ109" s="995"/>
      <c r="CK109" s="974" t="s">
        <v>438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436</v>
      </c>
      <c r="DH109" s="975"/>
      <c r="DI109" s="975"/>
      <c r="DJ109" s="975"/>
      <c r="DK109" s="976"/>
      <c r="DL109" s="974" t="s">
        <v>307</v>
      </c>
      <c r="DM109" s="975"/>
      <c r="DN109" s="975"/>
      <c r="DO109" s="975"/>
      <c r="DP109" s="976"/>
      <c r="DQ109" s="974" t="s">
        <v>306</v>
      </c>
      <c r="DR109" s="975"/>
      <c r="DS109" s="975"/>
      <c r="DT109" s="975"/>
      <c r="DU109" s="976"/>
      <c r="DV109" s="974" t="s">
        <v>437</v>
      </c>
      <c r="DW109" s="975"/>
      <c r="DX109" s="975"/>
      <c r="DY109" s="975"/>
      <c r="DZ109" s="977"/>
    </row>
    <row r="110" spans="1:131" s="246" customFormat="1" ht="26.25" customHeight="1">
      <c r="A110" s="978" t="s">
        <v>439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7549821</v>
      </c>
      <c r="AB110" s="982"/>
      <c r="AC110" s="982"/>
      <c r="AD110" s="982"/>
      <c r="AE110" s="983"/>
      <c r="AF110" s="984">
        <v>7447625</v>
      </c>
      <c r="AG110" s="982"/>
      <c r="AH110" s="982"/>
      <c r="AI110" s="982"/>
      <c r="AJ110" s="983"/>
      <c r="AK110" s="984">
        <v>7472656</v>
      </c>
      <c r="AL110" s="982"/>
      <c r="AM110" s="982"/>
      <c r="AN110" s="982"/>
      <c r="AO110" s="983"/>
      <c r="AP110" s="985">
        <v>31.3</v>
      </c>
      <c r="AQ110" s="986"/>
      <c r="AR110" s="986"/>
      <c r="AS110" s="986"/>
      <c r="AT110" s="987"/>
      <c r="AU110" s="988" t="s">
        <v>73</v>
      </c>
      <c r="AV110" s="989"/>
      <c r="AW110" s="989"/>
      <c r="AX110" s="989"/>
      <c r="AY110" s="989"/>
      <c r="AZ110" s="1030" t="s">
        <v>440</v>
      </c>
      <c r="BA110" s="979"/>
      <c r="BB110" s="979"/>
      <c r="BC110" s="979"/>
      <c r="BD110" s="979"/>
      <c r="BE110" s="979"/>
      <c r="BF110" s="979"/>
      <c r="BG110" s="979"/>
      <c r="BH110" s="979"/>
      <c r="BI110" s="979"/>
      <c r="BJ110" s="979"/>
      <c r="BK110" s="979"/>
      <c r="BL110" s="979"/>
      <c r="BM110" s="979"/>
      <c r="BN110" s="979"/>
      <c r="BO110" s="979"/>
      <c r="BP110" s="980"/>
      <c r="BQ110" s="1016">
        <v>86622009</v>
      </c>
      <c r="BR110" s="1017"/>
      <c r="BS110" s="1017"/>
      <c r="BT110" s="1017"/>
      <c r="BU110" s="1017"/>
      <c r="BV110" s="1017">
        <v>86416477</v>
      </c>
      <c r="BW110" s="1017"/>
      <c r="BX110" s="1017"/>
      <c r="BY110" s="1017"/>
      <c r="BZ110" s="1017"/>
      <c r="CA110" s="1017">
        <v>84720378</v>
      </c>
      <c r="CB110" s="1017"/>
      <c r="CC110" s="1017"/>
      <c r="CD110" s="1017"/>
      <c r="CE110" s="1017"/>
      <c r="CF110" s="1031">
        <v>355.2</v>
      </c>
      <c r="CG110" s="1032"/>
      <c r="CH110" s="1032"/>
      <c r="CI110" s="1032"/>
      <c r="CJ110" s="1032"/>
      <c r="CK110" s="1033" t="s">
        <v>441</v>
      </c>
      <c r="CL110" s="1034"/>
      <c r="CM110" s="1013" t="s">
        <v>442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443</v>
      </c>
      <c r="DH110" s="1017"/>
      <c r="DI110" s="1017"/>
      <c r="DJ110" s="1017"/>
      <c r="DK110" s="1017"/>
      <c r="DL110" s="1017" t="s">
        <v>444</v>
      </c>
      <c r="DM110" s="1017"/>
      <c r="DN110" s="1017"/>
      <c r="DO110" s="1017"/>
      <c r="DP110" s="1017"/>
      <c r="DQ110" s="1017" t="s">
        <v>445</v>
      </c>
      <c r="DR110" s="1017"/>
      <c r="DS110" s="1017"/>
      <c r="DT110" s="1017"/>
      <c r="DU110" s="1017"/>
      <c r="DV110" s="1018" t="s">
        <v>446</v>
      </c>
      <c r="DW110" s="1018"/>
      <c r="DX110" s="1018"/>
      <c r="DY110" s="1018"/>
      <c r="DZ110" s="1019"/>
    </row>
    <row r="111" spans="1:131" s="246" customFormat="1" ht="26.25" customHeight="1">
      <c r="A111" s="1020" t="s">
        <v>447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444</v>
      </c>
      <c r="AB111" s="1024"/>
      <c r="AC111" s="1024"/>
      <c r="AD111" s="1024"/>
      <c r="AE111" s="1025"/>
      <c r="AF111" s="1026" t="s">
        <v>448</v>
      </c>
      <c r="AG111" s="1024"/>
      <c r="AH111" s="1024"/>
      <c r="AI111" s="1024"/>
      <c r="AJ111" s="1025"/>
      <c r="AK111" s="1026" t="s">
        <v>444</v>
      </c>
      <c r="AL111" s="1024"/>
      <c r="AM111" s="1024"/>
      <c r="AN111" s="1024"/>
      <c r="AO111" s="1025"/>
      <c r="AP111" s="1027" t="s">
        <v>448</v>
      </c>
      <c r="AQ111" s="1028"/>
      <c r="AR111" s="1028"/>
      <c r="AS111" s="1028"/>
      <c r="AT111" s="1029"/>
      <c r="AU111" s="990"/>
      <c r="AV111" s="991"/>
      <c r="AW111" s="991"/>
      <c r="AX111" s="991"/>
      <c r="AY111" s="991"/>
      <c r="AZ111" s="1039" t="s">
        <v>449</v>
      </c>
      <c r="BA111" s="1040"/>
      <c r="BB111" s="1040"/>
      <c r="BC111" s="1040"/>
      <c r="BD111" s="1040"/>
      <c r="BE111" s="1040"/>
      <c r="BF111" s="1040"/>
      <c r="BG111" s="1040"/>
      <c r="BH111" s="1040"/>
      <c r="BI111" s="1040"/>
      <c r="BJ111" s="1040"/>
      <c r="BK111" s="1040"/>
      <c r="BL111" s="1040"/>
      <c r="BM111" s="1040"/>
      <c r="BN111" s="1040"/>
      <c r="BO111" s="1040"/>
      <c r="BP111" s="1041"/>
      <c r="BQ111" s="1009">
        <v>607305</v>
      </c>
      <c r="BR111" s="1010"/>
      <c r="BS111" s="1010"/>
      <c r="BT111" s="1010"/>
      <c r="BU111" s="1010"/>
      <c r="BV111" s="1010">
        <v>501505</v>
      </c>
      <c r="BW111" s="1010"/>
      <c r="BX111" s="1010"/>
      <c r="BY111" s="1010"/>
      <c r="BZ111" s="1010"/>
      <c r="CA111" s="1010">
        <v>428516</v>
      </c>
      <c r="CB111" s="1010"/>
      <c r="CC111" s="1010"/>
      <c r="CD111" s="1010"/>
      <c r="CE111" s="1010"/>
      <c r="CF111" s="1004">
        <v>1.8</v>
      </c>
      <c r="CG111" s="1005"/>
      <c r="CH111" s="1005"/>
      <c r="CI111" s="1005"/>
      <c r="CJ111" s="1005"/>
      <c r="CK111" s="1035"/>
      <c r="CL111" s="1036"/>
      <c r="CM111" s="1006" t="s">
        <v>450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445</v>
      </c>
      <c r="DH111" s="1010"/>
      <c r="DI111" s="1010"/>
      <c r="DJ111" s="1010"/>
      <c r="DK111" s="1010"/>
      <c r="DL111" s="1010" t="s">
        <v>443</v>
      </c>
      <c r="DM111" s="1010"/>
      <c r="DN111" s="1010"/>
      <c r="DO111" s="1010"/>
      <c r="DP111" s="1010"/>
      <c r="DQ111" s="1010" t="s">
        <v>451</v>
      </c>
      <c r="DR111" s="1010"/>
      <c r="DS111" s="1010"/>
      <c r="DT111" s="1010"/>
      <c r="DU111" s="1010"/>
      <c r="DV111" s="1011" t="s">
        <v>452</v>
      </c>
      <c r="DW111" s="1011"/>
      <c r="DX111" s="1011"/>
      <c r="DY111" s="1011"/>
      <c r="DZ111" s="1012"/>
    </row>
    <row r="112" spans="1:131" s="246" customFormat="1" ht="26.25" customHeight="1">
      <c r="A112" s="1042" t="s">
        <v>453</v>
      </c>
      <c r="B112" s="1043"/>
      <c r="C112" s="1040" t="s">
        <v>454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443</v>
      </c>
      <c r="AB112" s="1049"/>
      <c r="AC112" s="1049"/>
      <c r="AD112" s="1049"/>
      <c r="AE112" s="1050"/>
      <c r="AF112" s="1051" t="s">
        <v>444</v>
      </c>
      <c r="AG112" s="1049"/>
      <c r="AH112" s="1049"/>
      <c r="AI112" s="1049"/>
      <c r="AJ112" s="1050"/>
      <c r="AK112" s="1051" t="s">
        <v>452</v>
      </c>
      <c r="AL112" s="1049"/>
      <c r="AM112" s="1049"/>
      <c r="AN112" s="1049"/>
      <c r="AO112" s="1050"/>
      <c r="AP112" s="1052" t="s">
        <v>445</v>
      </c>
      <c r="AQ112" s="1053"/>
      <c r="AR112" s="1053"/>
      <c r="AS112" s="1053"/>
      <c r="AT112" s="1054"/>
      <c r="AU112" s="990"/>
      <c r="AV112" s="991"/>
      <c r="AW112" s="991"/>
      <c r="AX112" s="991"/>
      <c r="AY112" s="991"/>
      <c r="AZ112" s="1039" t="s">
        <v>455</v>
      </c>
      <c r="BA112" s="1040"/>
      <c r="BB112" s="1040"/>
      <c r="BC112" s="1040"/>
      <c r="BD112" s="1040"/>
      <c r="BE112" s="1040"/>
      <c r="BF112" s="1040"/>
      <c r="BG112" s="1040"/>
      <c r="BH112" s="1040"/>
      <c r="BI112" s="1040"/>
      <c r="BJ112" s="1040"/>
      <c r="BK112" s="1040"/>
      <c r="BL112" s="1040"/>
      <c r="BM112" s="1040"/>
      <c r="BN112" s="1040"/>
      <c r="BO112" s="1040"/>
      <c r="BP112" s="1041"/>
      <c r="BQ112" s="1009">
        <v>26722551</v>
      </c>
      <c r="BR112" s="1010"/>
      <c r="BS112" s="1010"/>
      <c r="BT112" s="1010"/>
      <c r="BU112" s="1010"/>
      <c r="BV112" s="1010">
        <v>24908671</v>
      </c>
      <c r="BW112" s="1010"/>
      <c r="BX112" s="1010"/>
      <c r="BY112" s="1010"/>
      <c r="BZ112" s="1010"/>
      <c r="CA112" s="1010">
        <v>23810981</v>
      </c>
      <c r="CB112" s="1010"/>
      <c r="CC112" s="1010"/>
      <c r="CD112" s="1010"/>
      <c r="CE112" s="1010"/>
      <c r="CF112" s="1004">
        <v>99.8</v>
      </c>
      <c r="CG112" s="1005"/>
      <c r="CH112" s="1005"/>
      <c r="CI112" s="1005"/>
      <c r="CJ112" s="1005"/>
      <c r="CK112" s="1035"/>
      <c r="CL112" s="1036"/>
      <c r="CM112" s="1006" t="s">
        <v>456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444</v>
      </c>
      <c r="DH112" s="1010"/>
      <c r="DI112" s="1010"/>
      <c r="DJ112" s="1010"/>
      <c r="DK112" s="1010"/>
      <c r="DL112" s="1010" t="s">
        <v>443</v>
      </c>
      <c r="DM112" s="1010"/>
      <c r="DN112" s="1010"/>
      <c r="DO112" s="1010"/>
      <c r="DP112" s="1010"/>
      <c r="DQ112" s="1010" t="s">
        <v>444</v>
      </c>
      <c r="DR112" s="1010"/>
      <c r="DS112" s="1010"/>
      <c r="DT112" s="1010"/>
      <c r="DU112" s="1010"/>
      <c r="DV112" s="1011" t="s">
        <v>445</v>
      </c>
      <c r="DW112" s="1011"/>
      <c r="DX112" s="1011"/>
      <c r="DY112" s="1011"/>
      <c r="DZ112" s="1012"/>
    </row>
    <row r="113" spans="1:130" s="246" customFormat="1" ht="26.25" customHeight="1">
      <c r="A113" s="1044"/>
      <c r="B113" s="1045"/>
      <c r="C113" s="1040" t="s">
        <v>457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1668991</v>
      </c>
      <c r="AB113" s="1024"/>
      <c r="AC113" s="1024"/>
      <c r="AD113" s="1024"/>
      <c r="AE113" s="1025"/>
      <c r="AF113" s="1026">
        <v>1574983</v>
      </c>
      <c r="AG113" s="1024"/>
      <c r="AH113" s="1024"/>
      <c r="AI113" s="1024"/>
      <c r="AJ113" s="1025"/>
      <c r="AK113" s="1026">
        <v>1585614</v>
      </c>
      <c r="AL113" s="1024"/>
      <c r="AM113" s="1024"/>
      <c r="AN113" s="1024"/>
      <c r="AO113" s="1025"/>
      <c r="AP113" s="1027">
        <v>6.6</v>
      </c>
      <c r="AQ113" s="1028"/>
      <c r="AR113" s="1028"/>
      <c r="AS113" s="1028"/>
      <c r="AT113" s="1029"/>
      <c r="AU113" s="990"/>
      <c r="AV113" s="991"/>
      <c r="AW113" s="991"/>
      <c r="AX113" s="991"/>
      <c r="AY113" s="991"/>
      <c r="AZ113" s="1039" t="s">
        <v>458</v>
      </c>
      <c r="BA113" s="1040"/>
      <c r="BB113" s="1040"/>
      <c r="BC113" s="1040"/>
      <c r="BD113" s="1040"/>
      <c r="BE113" s="1040"/>
      <c r="BF113" s="1040"/>
      <c r="BG113" s="1040"/>
      <c r="BH113" s="1040"/>
      <c r="BI113" s="1040"/>
      <c r="BJ113" s="1040"/>
      <c r="BK113" s="1040"/>
      <c r="BL113" s="1040"/>
      <c r="BM113" s="1040"/>
      <c r="BN113" s="1040"/>
      <c r="BO113" s="1040"/>
      <c r="BP113" s="1041"/>
      <c r="BQ113" s="1009">
        <v>9095690</v>
      </c>
      <c r="BR113" s="1010"/>
      <c r="BS113" s="1010"/>
      <c r="BT113" s="1010"/>
      <c r="BU113" s="1010"/>
      <c r="BV113" s="1010">
        <v>9425910</v>
      </c>
      <c r="BW113" s="1010"/>
      <c r="BX113" s="1010"/>
      <c r="BY113" s="1010"/>
      <c r="BZ113" s="1010"/>
      <c r="CA113" s="1010">
        <v>9951870</v>
      </c>
      <c r="CB113" s="1010"/>
      <c r="CC113" s="1010"/>
      <c r="CD113" s="1010"/>
      <c r="CE113" s="1010"/>
      <c r="CF113" s="1004">
        <v>41.7</v>
      </c>
      <c r="CG113" s="1005"/>
      <c r="CH113" s="1005"/>
      <c r="CI113" s="1005"/>
      <c r="CJ113" s="1005"/>
      <c r="CK113" s="1035"/>
      <c r="CL113" s="1036"/>
      <c r="CM113" s="1006" t="s">
        <v>459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444</v>
      </c>
      <c r="DH113" s="1049"/>
      <c r="DI113" s="1049"/>
      <c r="DJ113" s="1049"/>
      <c r="DK113" s="1050"/>
      <c r="DL113" s="1051" t="s">
        <v>444</v>
      </c>
      <c r="DM113" s="1049"/>
      <c r="DN113" s="1049"/>
      <c r="DO113" s="1049"/>
      <c r="DP113" s="1050"/>
      <c r="DQ113" s="1051" t="s">
        <v>452</v>
      </c>
      <c r="DR113" s="1049"/>
      <c r="DS113" s="1049"/>
      <c r="DT113" s="1049"/>
      <c r="DU113" s="1050"/>
      <c r="DV113" s="1052" t="s">
        <v>460</v>
      </c>
      <c r="DW113" s="1053"/>
      <c r="DX113" s="1053"/>
      <c r="DY113" s="1053"/>
      <c r="DZ113" s="1054"/>
    </row>
    <row r="114" spans="1:130" s="246" customFormat="1" ht="26.25" customHeight="1">
      <c r="A114" s="1044"/>
      <c r="B114" s="1045"/>
      <c r="C114" s="1040" t="s">
        <v>461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817321</v>
      </c>
      <c r="AB114" s="1049"/>
      <c r="AC114" s="1049"/>
      <c r="AD114" s="1049"/>
      <c r="AE114" s="1050"/>
      <c r="AF114" s="1051">
        <v>854207</v>
      </c>
      <c r="AG114" s="1049"/>
      <c r="AH114" s="1049"/>
      <c r="AI114" s="1049"/>
      <c r="AJ114" s="1050"/>
      <c r="AK114" s="1051">
        <v>866379</v>
      </c>
      <c r="AL114" s="1049"/>
      <c r="AM114" s="1049"/>
      <c r="AN114" s="1049"/>
      <c r="AO114" s="1050"/>
      <c r="AP114" s="1052">
        <v>3.6</v>
      </c>
      <c r="AQ114" s="1053"/>
      <c r="AR114" s="1053"/>
      <c r="AS114" s="1053"/>
      <c r="AT114" s="1054"/>
      <c r="AU114" s="990"/>
      <c r="AV114" s="991"/>
      <c r="AW114" s="991"/>
      <c r="AX114" s="991"/>
      <c r="AY114" s="991"/>
      <c r="AZ114" s="1039" t="s">
        <v>462</v>
      </c>
      <c r="BA114" s="1040"/>
      <c r="BB114" s="1040"/>
      <c r="BC114" s="1040"/>
      <c r="BD114" s="1040"/>
      <c r="BE114" s="1040"/>
      <c r="BF114" s="1040"/>
      <c r="BG114" s="1040"/>
      <c r="BH114" s="1040"/>
      <c r="BI114" s="1040"/>
      <c r="BJ114" s="1040"/>
      <c r="BK114" s="1040"/>
      <c r="BL114" s="1040"/>
      <c r="BM114" s="1040"/>
      <c r="BN114" s="1040"/>
      <c r="BO114" s="1040"/>
      <c r="BP114" s="1041"/>
      <c r="BQ114" s="1009">
        <v>7023308</v>
      </c>
      <c r="BR114" s="1010"/>
      <c r="BS114" s="1010"/>
      <c r="BT114" s="1010"/>
      <c r="BU114" s="1010"/>
      <c r="BV114" s="1010">
        <v>7002772</v>
      </c>
      <c r="BW114" s="1010"/>
      <c r="BX114" s="1010"/>
      <c r="BY114" s="1010"/>
      <c r="BZ114" s="1010"/>
      <c r="CA114" s="1010">
        <v>6645290</v>
      </c>
      <c r="CB114" s="1010"/>
      <c r="CC114" s="1010"/>
      <c r="CD114" s="1010"/>
      <c r="CE114" s="1010"/>
      <c r="CF114" s="1004">
        <v>27.9</v>
      </c>
      <c r="CG114" s="1005"/>
      <c r="CH114" s="1005"/>
      <c r="CI114" s="1005"/>
      <c r="CJ114" s="1005"/>
      <c r="CK114" s="1035"/>
      <c r="CL114" s="1036"/>
      <c r="CM114" s="1006" t="s">
        <v>463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452</v>
      </c>
      <c r="DH114" s="1049"/>
      <c r="DI114" s="1049"/>
      <c r="DJ114" s="1049"/>
      <c r="DK114" s="1050"/>
      <c r="DL114" s="1051" t="s">
        <v>446</v>
      </c>
      <c r="DM114" s="1049"/>
      <c r="DN114" s="1049"/>
      <c r="DO114" s="1049"/>
      <c r="DP114" s="1050"/>
      <c r="DQ114" s="1051" t="s">
        <v>444</v>
      </c>
      <c r="DR114" s="1049"/>
      <c r="DS114" s="1049"/>
      <c r="DT114" s="1049"/>
      <c r="DU114" s="1050"/>
      <c r="DV114" s="1052" t="s">
        <v>460</v>
      </c>
      <c r="DW114" s="1053"/>
      <c r="DX114" s="1053"/>
      <c r="DY114" s="1053"/>
      <c r="DZ114" s="1054"/>
    </row>
    <row r="115" spans="1:130" s="246" customFormat="1" ht="26.25" customHeight="1">
      <c r="A115" s="1044"/>
      <c r="B115" s="1045"/>
      <c r="C115" s="1040" t="s">
        <v>464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8262</v>
      </c>
      <c r="AB115" s="1024"/>
      <c r="AC115" s="1024"/>
      <c r="AD115" s="1024"/>
      <c r="AE115" s="1025"/>
      <c r="AF115" s="1026">
        <v>8262</v>
      </c>
      <c r="AG115" s="1024"/>
      <c r="AH115" s="1024"/>
      <c r="AI115" s="1024"/>
      <c r="AJ115" s="1025"/>
      <c r="AK115" s="1026">
        <v>8262</v>
      </c>
      <c r="AL115" s="1024"/>
      <c r="AM115" s="1024"/>
      <c r="AN115" s="1024"/>
      <c r="AO115" s="1025"/>
      <c r="AP115" s="1027">
        <v>0</v>
      </c>
      <c r="AQ115" s="1028"/>
      <c r="AR115" s="1028"/>
      <c r="AS115" s="1028"/>
      <c r="AT115" s="1029"/>
      <c r="AU115" s="990"/>
      <c r="AV115" s="991"/>
      <c r="AW115" s="991"/>
      <c r="AX115" s="991"/>
      <c r="AY115" s="991"/>
      <c r="AZ115" s="1039" t="s">
        <v>465</v>
      </c>
      <c r="BA115" s="1040"/>
      <c r="BB115" s="1040"/>
      <c r="BC115" s="1040"/>
      <c r="BD115" s="1040"/>
      <c r="BE115" s="1040"/>
      <c r="BF115" s="1040"/>
      <c r="BG115" s="1040"/>
      <c r="BH115" s="1040"/>
      <c r="BI115" s="1040"/>
      <c r="BJ115" s="1040"/>
      <c r="BK115" s="1040"/>
      <c r="BL115" s="1040"/>
      <c r="BM115" s="1040"/>
      <c r="BN115" s="1040"/>
      <c r="BO115" s="1040"/>
      <c r="BP115" s="1041"/>
      <c r="BQ115" s="1009">
        <v>741125</v>
      </c>
      <c r="BR115" s="1010"/>
      <c r="BS115" s="1010"/>
      <c r="BT115" s="1010"/>
      <c r="BU115" s="1010"/>
      <c r="BV115" s="1010">
        <v>736996</v>
      </c>
      <c r="BW115" s="1010"/>
      <c r="BX115" s="1010"/>
      <c r="BY115" s="1010"/>
      <c r="BZ115" s="1010"/>
      <c r="CA115" s="1010">
        <v>710539</v>
      </c>
      <c r="CB115" s="1010"/>
      <c r="CC115" s="1010"/>
      <c r="CD115" s="1010"/>
      <c r="CE115" s="1010"/>
      <c r="CF115" s="1004">
        <v>3</v>
      </c>
      <c r="CG115" s="1005"/>
      <c r="CH115" s="1005"/>
      <c r="CI115" s="1005"/>
      <c r="CJ115" s="1005"/>
      <c r="CK115" s="1035"/>
      <c r="CL115" s="1036"/>
      <c r="CM115" s="1039" t="s">
        <v>466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444</v>
      </c>
      <c r="DH115" s="1049"/>
      <c r="DI115" s="1049"/>
      <c r="DJ115" s="1049"/>
      <c r="DK115" s="1050"/>
      <c r="DL115" s="1051" t="s">
        <v>452</v>
      </c>
      <c r="DM115" s="1049"/>
      <c r="DN115" s="1049"/>
      <c r="DO115" s="1049"/>
      <c r="DP115" s="1050"/>
      <c r="DQ115" s="1051" t="s">
        <v>445</v>
      </c>
      <c r="DR115" s="1049"/>
      <c r="DS115" s="1049"/>
      <c r="DT115" s="1049"/>
      <c r="DU115" s="1050"/>
      <c r="DV115" s="1052" t="s">
        <v>467</v>
      </c>
      <c r="DW115" s="1053"/>
      <c r="DX115" s="1053"/>
      <c r="DY115" s="1053"/>
      <c r="DZ115" s="1054"/>
    </row>
    <row r="116" spans="1:130" s="246" customFormat="1" ht="26.25" customHeight="1">
      <c r="A116" s="1046"/>
      <c r="B116" s="1047"/>
      <c r="C116" s="1055" t="s">
        <v>468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448</v>
      </c>
      <c r="AB116" s="1049"/>
      <c r="AC116" s="1049"/>
      <c r="AD116" s="1049"/>
      <c r="AE116" s="1050"/>
      <c r="AF116" s="1051" t="s">
        <v>444</v>
      </c>
      <c r="AG116" s="1049"/>
      <c r="AH116" s="1049"/>
      <c r="AI116" s="1049"/>
      <c r="AJ116" s="1050"/>
      <c r="AK116" s="1051" t="s">
        <v>443</v>
      </c>
      <c r="AL116" s="1049"/>
      <c r="AM116" s="1049"/>
      <c r="AN116" s="1049"/>
      <c r="AO116" s="1050"/>
      <c r="AP116" s="1052" t="s">
        <v>444</v>
      </c>
      <c r="AQ116" s="1053"/>
      <c r="AR116" s="1053"/>
      <c r="AS116" s="1053"/>
      <c r="AT116" s="1054"/>
      <c r="AU116" s="990"/>
      <c r="AV116" s="991"/>
      <c r="AW116" s="991"/>
      <c r="AX116" s="991"/>
      <c r="AY116" s="991"/>
      <c r="AZ116" s="1057" t="s">
        <v>469</v>
      </c>
      <c r="BA116" s="1058"/>
      <c r="BB116" s="1058"/>
      <c r="BC116" s="1058"/>
      <c r="BD116" s="1058"/>
      <c r="BE116" s="1058"/>
      <c r="BF116" s="1058"/>
      <c r="BG116" s="1058"/>
      <c r="BH116" s="1058"/>
      <c r="BI116" s="1058"/>
      <c r="BJ116" s="1058"/>
      <c r="BK116" s="1058"/>
      <c r="BL116" s="1058"/>
      <c r="BM116" s="1058"/>
      <c r="BN116" s="1058"/>
      <c r="BO116" s="1058"/>
      <c r="BP116" s="1059"/>
      <c r="BQ116" s="1009" t="s">
        <v>467</v>
      </c>
      <c r="BR116" s="1010"/>
      <c r="BS116" s="1010"/>
      <c r="BT116" s="1010"/>
      <c r="BU116" s="1010"/>
      <c r="BV116" s="1010" t="s">
        <v>451</v>
      </c>
      <c r="BW116" s="1010"/>
      <c r="BX116" s="1010"/>
      <c r="BY116" s="1010"/>
      <c r="BZ116" s="1010"/>
      <c r="CA116" s="1010" t="s">
        <v>448</v>
      </c>
      <c r="CB116" s="1010"/>
      <c r="CC116" s="1010"/>
      <c r="CD116" s="1010"/>
      <c r="CE116" s="1010"/>
      <c r="CF116" s="1004" t="s">
        <v>443</v>
      </c>
      <c r="CG116" s="1005"/>
      <c r="CH116" s="1005"/>
      <c r="CI116" s="1005"/>
      <c r="CJ116" s="1005"/>
      <c r="CK116" s="1035"/>
      <c r="CL116" s="1036"/>
      <c r="CM116" s="1006" t="s">
        <v>470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445</v>
      </c>
      <c r="DH116" s="1049"/>
      <c r="DI116" s="1049"/>
      <c r="DJ116" s="1049"/>
      <c r="DK116" s="1050"/>
      <c r="DL116" s="1051" t="s">
        <v>444</v>
      </c>
      <c r="DM116" s="1049"/>
      <c r="DN116" s="1049"/>
      <c r="DO116" s="1049"/>
      <c r="DP116" s="1050"/>
      <c r="DQ116" s="1051" t="s">
        <v>467</v>
      </c>
      <c r="DR116" s="1049"/>
      <c r="DS116" s="1049"/>
      <c r="DT116" s="1049"/>
      <c r="DU116" s="1050"/>
      <c r="DV116" s="1052" t="s">
        <v>448</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471</v>
      </c>
      <c r="Z117" s="976"/>
      <c r="AA117" s="1066">
        <v>10044395</v>
      </c>
      <c r="AB117" s="1067"/>
      <c r="AC117" s="1067"/>
      <c r="AD117" s="1067"/>
      <c r="AE117" s="1068"/>
      <c r="AF117" s="1069">
        <v>9885077</v>
      </c>
      <c r="AG117" s="1067"/>
      <c r="AH117" s="1067"/>
      <c r="AI117" s="1067"/>
      <c r="AJ117" s="1068"/>
      <c r="AK117" s="1069">
        <v>9932911</v>
      </c>
      <c r="AL117" s="1067"/>
      <c r="AM117" s="1067"/>
      <c r="AN117" s="1067"/>
      <c r="AO117" s="1068"/>
      <c r="AP117" s="1070"/>
      <c r="AQ117" s="1071"/>
      <c r="AR117" s="1071"/>
      <c r="AS117" s="1071"/>
      <c r="AT117" s="1072"/>
      <c r="AU117" s="990"/>
      <c r="AV117" s="991"/>
      <c r="AW117" s="991"/>
      <c r="AX117" s="991"/>
      <c r="AY117" s="991"/>
      <c r="AZ117" s="1057" t="s">
        <v>472</v>
      </c>
      <c r="BA117" s="1058"/>
      <c r="BB117" s="1058"/>
      <c r="BC117" s="1058"/>
      <c r="BD117" s="1058"/>
      <c r="BE117" s="1058"/>
      <c r="BF117" s="1058"/>
      <c r="BG117" s="1058"/>
      <c r="BH117" s="1058"/>
      <c r="BI117" s="1058"/>
      <c r="BJ117" s="1058"/>
      <c r="BK117" s="1058"/>
      <c r="BL117" s="1058"/>
      <c r="BM117" s="1058"/>
      <c r="BN117" s="1058"/>
      <c r="BO117" s="1058"/>
      <c r="BP117" s="1059"/>
      <c r="BQ117" s="1009" t="s">
        <v>445</v>
      </c>
      <c r="BR117" s="1010"/>
      <c r="BS117" s="1010"/>
      <c r="BT117" s="1010"/>
      <c r="BU117" s="1010"/>
      <c r="BV117" s="1010" t="s">
        <v>444</v>
      </c>
      <c r="BW117" s="1010"/>
      <c r="BX117" s="1010"/>
      <c r="BY117" s="1010"/>
      <c r="BZ117" s="1010"/>
      <c r="CA117" s="1010" t="s">
        <v>460</v>
      </c>
      <c r="CB117" s="1010"/>
      <c r="CC117" s="1010"/>
      <c r="CD117" s="1010"/>
      <c r="CE117" s="1010"/>
      <c r="CF117" s="1004" t="s">
        <v>443</v>
      </c>
      <c r="CG117" s="1005"/>
      <c r="CH117" s="1005"/>
      <c r="CI117" s="1005"/>
      <c r="CJ117" s="1005"/>
      <c r="CK117" s="1035"/>
      <c r="CL117" s="1036"/>
      <c r="CM117" s="1006" t="s">
        <v>473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444</v>
      </c>
      <c r="DH117" s="1049"/>
      <c r="DI117" s="1049"/>
      <c r="DJ117" s="1049"/>
      <c r="DK117" s="1050"/>
      <c r="DL117" s="1051" t="s">
        <v>445</v>
      </c>
      <c r="DM117" s="1049"/>
      <c r="DN117" s="1049"/>
      <c r="DO117" s="1049"/>
      <c r="DP117" s="1050"/>
      <c r="DQ117" s="1051" t="s">
        <v>460</v>
      </c>
      <c r="DR117" s="1049"/>
      <c r="DS117" s="1049"/>
      <c r="DT117" s="1049"/>
      <c r="DU117" s="1050"/>
      <c r="DV117" s="1052" t="s">
        <v>460</v>
      </c>
      <c r="DW117" s="1053"/>
      <c r="DX117" s="1053"/>
      <c r="DY117" s="1053"/>
      <c r="DZ117" s="1054"/>
    </row>
    <row r="118" spans="1:130" s="246" customFormat="1" ht="26.25" customHeight="1">
      <c r="A118" s="994" t="s">
        <v>438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436</v>
      </c>
      <c r="AB118" s="975"/>
      <c r="AC118" s="975"/>
      <c r="AD118" s="975"/>
      <c r="AE118" s="976"/>
      <c r="AF118" s="974" t="s">
        <v>307</v>
      </c>
      <c r="AG118" s="975"/>
      <c r="AH118" s="975"/>
      <c r="AI118" s="975"/>
      <c r="AJ118" s="976"/>
      <c r="AK118" s="974" t="s">
        <v>306</v>
      </c>
      <c r="AL118" s="975"/>
      <c r="AM118" s="975"/>
      <c r="AN118" s="975"/>
      <c r="AO118" s="976"/>
      <c r="AP118" s="1061" t="s">
        <v>437</v>
      </c>
      <c r="AQ118" s="1062"/>
      <c r="AR118" s="1062"/>
      <c r="AS118" s="1062"/>
      <c r="AT118" s="1063"/>
      <c r="AU118" s="990"/>
      <c r="AV118" s="991"/>
      <c r="AW118" s="991"/>
      <c r="AX118" s="991"/>
      <c r="AY118" s="991"/>
      <c r="AZ118" s="1064" t="s">
        <v>474</v>
      </c>
      <c r="BA118" s="1055"/>
      <c r="BB118" s="1055"/>
      <c r="BC118" s="1055"/>
      <c r="BD118" s="1055"/>
      <c r="BE118" s="1055"/>
      <c r="BF118" s="1055"/>
      <c r="BG118" s="1055"/>
      <c r="BH118" s="1055"/>
      <c r="BI118" s="1055"/>
      <c r="BJ118" s="1055"/>
      <c r="BK118" s="1055"/>
      <c r="BL118" s="1055"/>
      <c r="BM118" s="1055"/>
      <c r="BN118" s="1055"/>
      <c r="BO118" s="1055"/>
      <c r="BP118" s="1056"/>
      <c r="BQ118" s="1087" t="s">
        <v>445</v>
      </c>
      <c r="BR118" s="1088"/>
      <c r="BS118" s="1088"/>
      <c r="BT118" s="1088"/>
      <c r="BU118" s="1088"/>
      <c r="BV118" s="1088" t="s">
        <v>444</v>
      </c>
      <c r="BW118" s="1088"/>
      <c r="BX118" s="1088"/>
      <c r="BY118" s="1088"/>
      <c r="BZ118" s="1088"/>
      <c r="CA118" s="1088" t="s">
        <v>460</v>
      </c>
      <c r="CB118" s="1088"/>
      <c r="CC118" s="1088"/>
      <c r="CD118" s="1088"/>
      <c r="CE118" s="1088"/>
      <c r="CF118" s="1004" t="s">
        <v>448</v>
      </c>
      <c r="CG118" s="1005"/>
      <c r="CH118" s="1005"/>
      <c r="CI118" s="1005"/>
      <c r="CJ118" s="1005"/>
      <c r="CK118" s="1035"/>
      <c r="CL118" s="1036"/>
      <c r="CM118" s="1006" t="s">
        <v>475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444</v>
      </c>
      <c r="DH118" s="1049"/>
      <c r="DI118" s="1049"/>
      <c r="DJ118" s="1049"/>
      <c r="DK118" s="1050"/>
      <c r="DL118" s="1051" t="s">
        <v>460</v>
      </c>
      <c r="DM118" s="1049"/>
      <c r="DN118" s="1049"/>
      <c r="DO118" s="1049"/>
      <c r="DP118" s="1050"/>
      <c r="DQ118" s="1051" t="s">
        <v>467</v>
      </c>
      <c r="DR118" s="1049"/>
      <c r="DS118" s="1049"/>
      <c r="DT118" s="1049"/>
      <c r="DU118" s="1050"/>
      <c r="DV118" s="1052" t="s">
        <v>451</v>
      </c>
      <c r="DW118" s="1053"/>
      <c r="DX118" s="1053"/>
      <c r="DY118" s="1053"/>
      <c r="DZ118" s="1054"/>
    </row>
    <row r="119" spans="1:130" s="246" customFormat="1" ht="26.25" customHeight="1">
      <c r="A119" s="1148" t="s">
        <v>441</v>
      </c>
      <c r="B119" s="1034"/>
      <c r="C119" s="1013" t="s">
        <v>442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460</v>
      </c>
      <c r="AB119" s="982"/>
      <c r="AC119" s="982"/>
      <c r="AD119" s="982"/>
      <c r="AE119" s="983"/>
      <c r="AF119" s="984" t="s">
        <v>443</v>
      </c>
      <c r="AG119" s="982"/>
      <c r="AH119" s="982"/>
      <c r="AI119" s="982"/>
      <c r="AJ119" s="983"/>
      <c r="AK119" s="984" t="s">
        <v>443</v>
      </c>
      <c r="AL119" s="982"/>
      <c r="AM119" s="982"/>
      <c r="AN119" s="982"/>
      <c r="AO119" s="983"/>
      <c r="AP119" s="985" t="s">
        <v>444</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476</v>
      </c>
      <c r="BP119" s="1096"/>
      <c r="BQ119" s="1087">
        <v>130811988</v>
      </c>
      <c r="BR119" s="1088"/>
      <c r="BS119" s="1088"/>
      <c r="BT119" s="1088"/>
      <c r="BU119" s="1088"/>
      <c r="BV119" s="1088">
        <v>128992331</v>
      </c>
      <c r="BW119" s="1088"/>
      <c r="BX119" s="1088"/>
      <c r="BY119" s="1088"/>
      <c r="BZ119" s="1088"/>
      <c r="CA119" s="1088">
        <v>126267574</v>
      </c>
      <c r="CB119" s="1088"/>
      <c r="CC119" s="1088"/>
      <c r="CD119" s="1088"/>
      <c r="CE119" s="1088"/>
      <c r="CF119" s="1089"/>
      <c r="CG119" s="1090"/>
      <c r="CH119" s="1090"/>
      <c r="CI119" s="1090"/>
      <c r="CJ119" s="1091"/>
      <c r="CK119" s="1037"/>
      <c r="CL119" s="1038"/>
      <c r="CM119" s="1092" t="s">
        <v>477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607305</v>
      </c>
      <c r="DH119" s="1074"/>
      <c r="DI119" s="1074"/>
      <c r="DJ119" s="1074"/>
      <c r="DK119" s="1075"/>
      <c r="DL119" s="1073">
        <v>501505</v>
      </c>
      <c r="DM119" s="1074"/>
      <c r="DN119" s="1074"/>
      <c r="DO119" s="1074"/>
      <c r="DP119" s="1075"/>
      <c r="DQ119" s="1073">
        <v>428516</v>
      </c>
      <c r="DR119" s="1074"/>
      <c r="DS119" s="1074"/>
      <c r="DT119" s="1074"/>
      <c r="DU119" s="1075"/>
      <c r="DV119" s="1076">
        <v>1.8</v>
      </c>
      <c r="DW119" s="1077"/>
      <c r="DX119" s="1077"/>
      <c r="DY119" s="1077"/>
      <c r="DZ119" s="1078"/>
    </row>
    <row r="120" spans="1:130" s="246" customFormat="1" ht="26.25" customHeight="1">
      <c r="A120" s="1149"/>
      <c r="B120" s="1036"/>
      <c r="C120" s="1006" t="s">
        <v>450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445</v>
      </c>
      <c r="AB120" s="1049"/>
      <c r="AC120" s="1049"/>
      <c r="AD120" s="1049"/>
      <c r="AE120" s="1050"/>
      <c r="AF120" s="1051" t="s">
        <v>444</v>
      </c>
      <c r="AG120" s="1049"/>
      <c r="AH120" s="1049"/>
      <c r="AI120" s="1049"/>
      <c r="AJ120" s="1050"/>
      <c r="AK120" s="1051" t="s">
        <v>448</v>
      </c>
      <c r="AL120" s="1049"/>
      <c r="AM120" s="1049"/>
      <c r="AN120" s="1049"/>
      <c r="AO120" s="1050"/>
      <c r="AP120" s="1052" t="s">
        <v>444</v>
      </c>
      <c r="AQ120" s="1053"/>
      <c r="AR120" s="1053"/>
      <c r="AS120" s="1053"/>
      <c r="AT120" s="1054"/>
      <c r="AU120" s="1079" t="s">
        <v>478</v>
      </c>
      <c r="AV120" s="1080"/>
      <c r="AW120" s="1080"/>
      <c r="AX120" s="1080"/>
      <c r="AY120" s="1081"/>
      <c r="AZ120" s="1030" t="s">
        <v>479</v>
      </c>
      <c r="BA120" s="979"/>
      <c r="BB120" s="979"/>
      <c r="BC120" s="979"/>
      <c r="BD120" s="979"/>
      <c r="BE120" s="979"/>
      <c r="BF120" s="979"/>
      <c r="BG120" s="979"/>
      <c r="BH120" s="979"/>
      <c r="BI120" s="979"/>
      <c r="BJ120" s="979"/>
      <c r="BK120" s="979"/>
      <c r="BL120" s="979"/>
      <c r="BM120" s="979"/>
      <c r="BN120" s="979"/>
      <c r="BO120" s="979"/>
      <c r="BP120" s="980"/>
      <c r="BQ120" s="1016">
        <v>4881155</v>
      </c>
      <c r="BR120" s="1017"/>
      <c r="BS120" s="1017"/>
      <c r="BT120" s="1017"/>
      <c r="BU120" s="1017"/>
      <c r="BV120" s="1017">
        <v>4796228</v>
      </c>
      <c r="BW120" s="1017"/>
      <c r="BX120" s="1017"/>
      <c r="BY120" s="1017"/>
      <c r="BZ120" s="1017"/>
      <c r="CA120" s="1017">
        <v>5092085</v>
      </c>
      <c r="CB120" s="1017"/>
      <c r="CC120" s="1017"/>
      <c r="CD120" s="1017"/>
      <c r="CE120" s="1017"/>
      <c r="CF120" s="1031">
        <v>21.3</v>
      </c>
      <c r="CG120" s="1032"/>
      <c r="CH120" s="1032"/>
      <c r="CI120" s="1032"/>
      <c r="CJ120" s="1032"/>
      <c r="CK120" s="1097" t="s">
        <v>480</v>
      </c>
      <c r="CL120" s="1098"/>
      <c r="CM120" s="1098"/>
      <c r="CN120" s="1098"/>
      <c r="CO120" s="1099"/>
      <c r="CP120" s="1105" t="s">
        <v>481</v>
      </c>
      <c r="CQ120" s="1106"/>
      <c r="CR120" s="1106"/>
      <c r="CS120" s="1106"/>
      <c r="CT120" s="1106"/>
      <c r="CU120" s="1106"/>
      <c r="CV120" s="1106"/>
      <c r="CW120" s="1106"/>
      <c r="CX120" s="1106"/>
      <c r="CY120" s="1106"/>
      <c r="CZ120" s="1106"/>
      <c r="DA120" s="1106"/>
      <c r="DB120" s="1106"/>
      <c r="DC120" s="1106"/>
      <c r="DD120" s="1106"/>
      <c r="DE120" s="1106"/>
      <c r="DF120" s="1107"/>
      <c r="DG120" s="1016">
        <v>25510262</v>
      </c>
      <c r="DH120" s="1017"/>
      <c r="DI120" s="1017"/>
      <c r="DJ120" s="1017"/>
      <c r="DK120" s="1017"/>
      <c r="DL120" s="1017">
        <v>23624649</v>
      </c>
      <c r="DM120" s="1017"/>
      <c r="DN120" s="1017"/>
      <c r="DO120" s="1017"/>
      <c r="DP120" s="1017"/>
      <c r="DQ120" s="1017">
        <v>22524221</v>
      </c>
      <c r="DR120" s="1017"/>
      <c r="DS120" s="1017"/>
      <c r="DT120" s="1017"/>
      <c r="DU120" s="1017"/>
      <c r="DV120" s="1018">
        <v>94.4</v>
      </c>
      <c r="DW120" s="1018"/>
      <c r="DX120" s="1018"/>
      <c r="DY120" s="1018"/>
      <c r="DZ120" s="1019"/>
    </row>
    <row r="121" spans="1:130" s="246" customFormat="1" ht="26.25" customHeight="1">
      <c r="A121" s="1149"/>
      <c r="B121" s="1036"/>
      <c r="C121" s="1057" t="s">
        <v>482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467</v>
      </c>
      <c r="AB121" s="1049"/>
      <c r="AC121" s="1049"/>
      <c r="AD121" s="1049"/>
      <c r="AE121" s="1050"/>
      <c r="AF121" s="1051" t="s">
        <v>444</v>
      </c>
      <c r="AG121" s="1049"/>
      <c r="AH121" s="1049"/>
      <c r="AI121" s="1049"/>
      <c r="AJ121" s="1050"/>
      <c r="AK121" s="1051" t="s">
        <v>448</v>
      </c>
      <c r="AL121" s="1049"/>
      <c r="AM121" s="1049"/>
      <c r="AN121" s="1049"/>
      <c r="AO121" s="1050"/>
      <c r="AP121" s="1052" t="s">
        <v>443</v>
      </c>
      <c r="AQ121" s="1053"/>
      <c r="AR121" s="1053"/>
      <c r="AS121" s="1053"/>
      <c r="AT121" s="1054"/>
      <c r="AU121" s="1082"/>
      <c r="AV121" s="1083"/>
      <c r="AW121" s="1083"/>
      <c r="AX121" s="1083"/>
      <c r="AY121" s="1084"/>
      <c r="AZ121" s="1039" t="s">
        <v>483</v>
      </c>
      <c r="BA121" s="1040"/>
      <c r="BB121" s="1040"/>
      <c r="BC121" s="1040"/>
      <c r="BD121" s="1040"/>
      <c r="BE121" s="1040"/>
      <c r="BF121" s="1040"/>
      <c r="BG121" s="1040"/>
      <c r="BH121" s="1040"/>
      <c r="BI121" s="1040"/>
      <c r="BJ121" s="1040"/>
      <c r="BK121" s="1040"/>
      <c r="BL121" s="1040"/>
      <c r="BM121" s="1040"/>
      <c r="BN121" s="1040"/>
      <c r="BO121" s="1040"/>
      <c r="BP121" s="1041"/>
      <c r="BQ121" s="1009">
        <v>9358345</v>
      </c>
      <c r="BR121" s="1010"/>
      <c r="BS121" s="1010"/>
      <c r="BT121" s="1010"/>
      <c r="BU121" s="1010"/>
      <c r="BV121" s="1010">
        <v>9267131</v>
      </c>
      <c r="BW121" s="1010"/>
      <c r="BX121" s="1010"/>
      <c r="BY121" s="1010"/>
      <c r="BZ121" s="1010"/>
      <c r="CA121" s="1010">
        <v>9113197</v>
      </c>
      <c r="CB121" s="1010"/>
      <c r="CC121" s="1010"/>
      <c r="CD121" s="1010"/>
      <c r="CE121" s="1010"/>
      <c r="CF121" s="1004">
        <v>38.200000000000003</v>
      </c>
      <c r="CG121" s="1005"/>
      <c r="CH121" s="1005"/>
      <c r="CI121" s="1005"/>
      <c r="CJ121" s="1005"/>
      <c r="CK121" s="1100"/>
      <c r="CL121" s="1101"/>
      <c r="CM121" s="1101"/>
      <c r="CN121" s="1101"/>
      <c r="CO121" s="1102"/>
      <c r="CP121" s="1110" t="s">
        <v>484</v>
      </c>
      <c r="CQ121" s="1111"/>
      <c r="CR121" s="1111"/>
      <c r="CS121" s="1111"/>
      <c r="CT121" s="1111"/>
      <c r="CU121" s="1111"/>
      <c r="CV121" s="1111"/>
      <c r="CW121" s="1111"/>
      <c r="CX121" s="1111"/>
      <c r="CY121" s="1111"/>
      <c r="CZ121" s="1111"/>
      <c r="DA121" s="1111"/>
      <c r="DB121" s="1111"/>
      <c r="DC121" s="1111"/>
      <c r="DD121" s="1111"/>
      <c r="DE121" s="1111"/>
      <c r="DF121" s="1112"/>
      <c r="DG121" s="1009">
        <v>1018882</v>
      </c>
      <c r="DH121" s="1010"/>
      <c r="DI121" s="1010"/>
      <c r="DJ121" s="1010"/>
      <c r="DK121" s="1010"/>
      <c r="DL121" s="1010">
        <v>1078275</v>
      </c>
      <c r="DM121" s="1010"/>
      <c r="DN121" s="1010"/>
      <c r="DO121" s="1010"/>
      <c r="DP121" s="1010"/>
      <c r="DQ121" s="1010">
        <v>1064773</v>
      </c>
      <c r="DR121" s="1010"/>
      <c r="DS121" s="1010"/>
      <c r="DT121" s="1010"/>
      <c r="DU121" s="1010"/>
      <c r="DV121" s="1011">
        <v>4.5</v>
      </c>
      <c r="DW121" s="1011"/>
      <c r="DX121" s="1011"/>
      <c r="DY121" s="1011"/>
      <c r="DZ121" s="1012"/>
    </row>
    <row r="122" spans="1:130" s="246" customFormat="1" ht="26.25" customHeight="1">
      <c r="A122" s="1149"/>
      <c r="B122" s="1036"/>
      <c r="C122" s="1006" t="s">
        <v>463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444</v>
      </c>
      <c r="AB122" s="1049"/>
      <c r="AC122" s="1049"/>
      <c r="AD122" s="1049"/>
      <c r="AE122" s="1050"/>
      <c r="AF122" s="1051" t="s">
        <v>460</v>
      </c>
      <c r="AG122" s="1049"/>
      <c r="AH122" s="1049"/>
      <c r="AI122" s="1049"/>
      <c r="AJ122" s="1050"/>
      <c r="AK122" s="1051" t="s">
        <v>443</v>
      </c>
      <c r="AL122" s="1049"/>
      <c r="AM122" s="1049"/>
      <c r="AN122" s="1049"/>
      <c r="AO122" s="1050"/>
      <c r="AP122" s="1052" t="s">
        <v>445</v>
      </c>
      <c r="AQ122" s="1053"/>
      <c r="AR122" s="1053"/>
      <c r="AS122" s="1053"/>
      <c r="AT122" s="1054"/>
      <c r="AU122" s="1082"/>
      <c r="AV122" s="1083"/>
      <c r="AW122" s="1083"/>
      <c r="AX122" s="1083"/>
      <c r="AY122" s="1084"/>
      <c r="AZ122" s="1064" t="s">
        <v>485</v>
      </c>
      <c r="BA122" s="1055"/>
      <c r="BB122" s="1055"/>
      <c r="BC122" s="1055"/>
      <c r="BD122" s="1055"/>
      <c r="BE122" s="1055"/>
      <c r="BF122" s="1055"/>
      <c r="BG122" s="1055"/>
      <c r="BH122" s="1055"/>
      <c r="BI122" s="1055"/>
      <c r="BJ122" s="1055"/>
      <c r="BK122" s="1055"/>
      <c r="BL122" s="1055"/>
      <c r="BM122" s="1055"/>
      <c r="BN122" s="1055"/>
      <c r="BO122" s="1055"/>
      <c r="BP122" s="1056"/>
      <c r="BQ122" s="1087">
        <v>86487857</v>
      </c>
      <c r="BR122" s="1088"/>
      <c r="BS122" s="1088"/>
      <c r="BT122" s="1088"/>
      <c r="BU122" s="1088"/>
      <c r="BV122" s="1088">
        <v>84903428</v>
      </c>
      <c r="BW122" s="1088"/>
      <c r="BX122" s="1088"/>
      <c r="BY122" s="1088"/>
      <c r="BZ122" s="1088"/>
      <c r="CA122" s="1088">
        <v>82473794</v>
      </c>
      <c r="CB122" s="1088"/>
      <c r="CC122" s="1088"/>
      <c r="CD122" s="1088"/>
      <c r="CE122" s="1088"/>
      <c r="CF122" s="1108">
        <v>345.8</v>
      </c>
      <c r="CG122" s="1109"/>
      <c r="CH122" s="1109"/>
      <c r="CI122" s="1109"/>
      <c r="CJ122" s="1109"/>
      <c r="CK122" s="1100"/>
      <c r="CL122" s="1101"/>
      <c r="CM122" s="1101"/>
      <c r="CN122" s="1101"/>
      <c r="CO122" s="1102"/>
      <c r="CP122" s="1110" t="s">
        <v>486</v>
      </c>
      <c r="CQ122" s="1111"/>
      <c r="CR122" s="1111"/>
      <c r="CS122" s="1111"/>
      <c r="CT122" s="1111"/>
      <c r="CU122" s="1111"/>
      <c r="CV122" s="1111"/>
      <c r="CW122" s="1111"/>
      <c r="CX122" s="1111"/>
      <c r="CY122" s="1111"/>
      <c r="CZ122" s="1111"/>
      <c r="DA122" s="1111"/>
      <c r="DB122" s="1111"/>
      <c r="DC122" s="1111"/>
      <c r="DD122" s="1111"/>
      <c r="DE122" s="1111"/>
      <c r="DF122" s="1112"/>
      <c r="DG122" s="1009">
        <v>192019</v>
      </c>
      <c r="DH122" s="1010"/>
      <c r="DI122" s="1010"/>
      <c r="DJ122" s="1010"/>
      <c r="DK122" s="1010"/>
      <c r="DL122" s="1010">
        <v>205747</v>
      </c>
      <c r="DM122" s="1010"/>
      <c r="DN122" s="1010"/>
      <c r="DO122" s="1010"/>
      <c r="DP122" s="1010"/>
      <c r="DQ122" s="1010">
        <v>221987</v>
      </c>
      <c r="DR122" s="1010"/>
      <c r="DS122" s="1010"/>
      <c r="DT122" s="1010"/>
      <c r="DU122" s="1010"/>
      <c r="DV122" s="1011">
        <v>0.9</v>
      </c>
      <c r="DW122" s="1011"/>
      <c r="DX122" s="1011"/>
      <c r="DY122" s="1011"/>
      <c r="DZ122" s="1012"/>
    </row>
    <row r="123" spans="1:130" s="246" customFormat="1" ht="26.25" customHeight="1">
      <c r="A123" s="1149"/>
      <c r="B123" s="1036"/>
      <c r="C123" s="1006" t="s">
        <v>470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444</v>
      </c>
      <c r="AB123" s="1049"/>
      <c r="AC123" s="1049"/>
      <c r="AD123" s="1049"/>
      <c r="AE123" s="1050"/>
      <c r="AF123" s="1051" t="s">
        <v>445</v>
      </c>
      <c r="AG123" s="1049"/>
      <c r="AH123" s="1049"/>
      <c r="AI123" s="1049"/>
      <c r="AJ123" s="1050"/>
      <c r="AK123" s="1051" t="s">
        <v>448</v>
      </c>
      <c r="AL123" s="1049"/>
      <c r="AM123" s="1049"/>
      <c r="AN123" s="1049"/>
      <c r="AO123" s="1050"/>
      <c r="AP123" s="1052" t="s">
        <v>444</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487</v>
      </c>
      <c r="BP123" s="1096"/>
      <c r="BQ123" s="1155">
        <v>100727357</v>
      </c>
      <c r="BR123" s="1156"/>
      <c r="BS123" s="1156"/>
      <c r="BT123" s="1156"/>
      <c r="BU123" s="1156"/>
      <c r="BV123" s="1156">
        <v>98966787</v>
      </c>
      <c r="BW123" s="1156"/>
      <c r="BX123" s="1156"/>
      <c r="BY123" s="1156"/>
      <c r="BZ123" s="1156"/>
      <c r="CA123" s="1156">
        <v>96679076</v>
      </c>
      <c r="CB123" s="1156"/>
      <c r="CC123" s="1156"/>
      <c r="CD123" s="1156"/>
      <c r="CE123" s="1156"/>
      <c r="CF123" s="1089"/>
      <c r="CG123" s="1090"/>
      <c r="CH123" s="1090"/>
      <c r="CI123" s="1090"/>
      <c r="CJ123" s="1091"/>
      <c r="CK123" s="1100"/>
      <c r="CL123" s="1101"/>
      <c r="CM123" s="1101"/>
      <c r="CN123" s="1101"/>
      <c r="CO123" s="1102"/>
      <c r="CP123" s="1110" t="s">
        <v>488</v>
      </c>
      <c r="CQ123" s="1111"/>
      <c r="CR123" s="1111"/>
      <c r="CS123" s="1111"/>
      <c r="CT123" s="1111"/>
      <c r="CU123" s="1111"/>
      <c r="CV123" s="1111"/>
      <c r="CW123" s="1111"/>
      <c r="CX123" s="1111"/>
      <c r="CY123" s="1111"/>
      <c r="CZ123" s="1111"/>
      <c r="DA123" s="1111"/>
      <c r="DB123" s="1111"/>
      <c r="DC123" s="1111"/>
      <c r="DD123" s="1111"/>
      <c r="DE123" s="1111"/>
      <c r="DF123" s="1112"/>
      <c r="DG123" s="1048">
        <v>1388</v>
      </c>
      <c r="DH123" s="1049"/>
      <c r="DI123" s="1049"/>
      <c r="DJ123" s="1049"/>
      <c r="DK123" s="1050"/>
      <c r="DL123" s="1051" t="s">
        <v>443</v>
      </c>
      <c r="DM123" s="1049"/>
      <c r="DN123" s="1049"/>
      <c r="DO123" s="1049"/>
      <c r="DP123" s="1050"/>
      <c r="DQ123" s="1051" t="s">
        <v>445</v>
      </c>
      <c r="DR123" s="1049"/>
      <c r="DS123" s="1049"/>
      <c r="DT123" s="1049"/>
      <c r="DU123" s="1050"/>
      <c r="DV123" s="1052" t="s">
        <v>451</v>
      </c>
      <c r="DW123" s="1053"/>
      <c r="DX123" s="1053"/>
      <c r="DY123" s="1053"/>
      <c r="DZ123" s="1054"/>
    </row>
    <row r="124" spans="1:130" s="246" customFormat="1" ht="26.25" customHeight="1" thickBot="1">
      <c r="A124" s="1149"/>
      <c r="B124" s="1036"/>
      <c r="C124" s="1006" t="s">
        <v>473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460</v>
      </c>
      <c r="AB124" s="1049"/>
      <c r="AC124" s="1049"/>
      <c r="AD124" s="1049"/>
      <c r="AE124" s="1050"/>
      <c r="AF124" s="1051" t="s">
        <v>448</v>
      </c>
      <c r="AG124" s="1049"/>
      <c r="AH124" s="1049"/>
      <c r="AI124" s="1049"/>
      <c r="AJ124" s="1050"/>
      <c r="AK124" s="1051" t="s">
        <v>460</v>
      </c>
      <c r="AL124" s="1049"/>
      <c r="AM124" s="1049"/>
      <c r="AN124" s="1049"/>
      <c r="AO124" s="1050"/>
      <c r="AP124" s="1052" t="s">
        <v>444</v>
      </c>
      <c r="AQ124" s="1053"/>
      <c r="AR124" s="1053"/>
      <c r="AS124" s="1053"/>
      <c r="AT124" s="1054"/>
      <c r="AU124" s="1151" t="s">
        <v>489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128</v>
      </c>
      <c r="BR124" s="1118"/>
      <c r="BS124" s="1118"/>
      <c r="BT124" s="1118"/>
      <c r="BU124" s="1118"/>
      <c r="BV124" s="1118">
        <v>125.3</v>
      </c>
      <c r="BW124" s="1118"/>
      <c r="BX124" s="1118"/>
      <c r="BY124" s="1118"/>
      <c r="BZ124" s="1118"/>
      <c r="CA124" s="1118">
        <v>124</v>
      </c>
      <c r="CB124" s="1118"/>
      <c r="CC124" s="1118"/>
      <c r="CD124" s="1118"/>
      <c r="CE124" s="1118"/>
      <c r="CF124" s="1119"/>
      <c r="CG124" s="1120"/>
      <c r="CH124" s="1120"/>
      <c r="CI124" s="1120"/>
      <c r="CJ124" s="1121"/>
      <c r="CK124" s="1103"/>
      <c r="CL124" s="1103"/>
      <c r="CM124" s="1103"/>
      <c r="CN124" s="1103"/>
      <c r="CO124" s="1104"/>
      <c r="CP124" s="1110" t="s">
        <v>490</v>
      </c>
      <c r="CQ124" s="1111"/>
      <c r="CR124" s="1111"/>
      <c r="CS124" s="1111"/>
      <c r="CT124" s="1111"/>
      <c r="CU124" s="1111"/>
      <c r="CV124" s="1111"/>
      <c r="CW124" s="1111"/>
      <c r="CX124" s="1111"/>
      <c r="CY124" s="1111"/>
      <c r="CZ124" s="1111"/>
      <c r="DA124" s="1111"/>
      <c r="DB124" s="1111"/>
      <c r="DC124" s="1111"/>
      <c r="DD124" s="1111"/>
      <c r="DE124" s="1111"/>
      <c r="DF124" s="1112"/>
      <c r="DG124" s="1095" t="s">
        <v>448</v>
      </c>
      <c r="DH124" s="1074"/>
      <c r="DI124" s="1074"/>
      <c r="DJ124" s="1074"/>
      <c r="DK124" s="1075"/>
      <c r="DL124" s="1073" t="s">
        <v>448</v>
      </c>
      <c r="DM124" s="1074"/>
      <c r="DN124" s="1074"/>
      <c r="DO124" s="1074"/>
      <c r="DP124" s="1075"/>
      <c r="DQ124" s="1073" t="s">
        <v>460</v>
      </c>
      <c r="DR124" s="1074"/>
      <c r="DS124" s="1074"/>
      <c r="DT124" s="1074"/>
      <c r="DU124" s="1075"/>
      <c r="DV124" s="1076" t="s">
        <v>448</v>
      </c>
      <c r="DW124" s="1077"/>
      <c r="DX124" s="1077"/>
      <c r="DY124" s="1077"/>
      <c r="DZ124" s="1078"/>
    </row>
    <row r="125" spans="1:130" s="246" customFormat="1" ht="26.25" customHeight="1">
      <c r="A125" s="1149"/>
      <c r="B125" s="1036"/>
      <c r="C125" s="1006" t="s">
        <v>475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451</v>
      </c>
      <c r="AB125" s="1049"/>
      <c r="AC125" s="1049"/>
      <c r="AD125" s="1049"/>
      <c r="AE125" s="1050"/>
      <c r="AF125" s="1051" t="s">
        <v>448</v>
      </c>
      <c r="AG125" s="1049"/>
      <c r="AH125" s="1049"/>
      <c r="AI125" s="1049"/>
      <c r="AJ125" s="1050"/>
      <c r="AK125" s="1051" t="s">
        <v>451</v>
      </c>
      <c r="AL125" s="1049"/>
      <c r="AM125" s="1049"/>
      <c r="AN125" s="1049"/>
      <c r="AO125" s="1050"/>
      <c r="AP125" s="1052" t="s">
        <v>460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491</v>
      </c>
      <c r="CL125" s="1098"/>
      <c r="CM125" s="1098"/>
      <c r="CN125" s="1098"/>
      <c r="CO125" s="1099"/>
      <c r="CP125" s="1030" t="s">
        <v>492</v>
      </c>
      <c r="CQ125" s="979"/>
      <c r="CR125" s="979"/>
      <c r="CS125" s="979"/>
      <c r="CT125" s="979"/>
      <c r="CU125" s="979"/>
      <c r="CV125" s="979"/>
      <c r="CW125" s="979"/>
      <c r="CX125" s="979"/>
      <c r="CY125" s="979"/>
      <c r="CZ125" s="979"/>
      <c r="DA125" s="979"/>
      <c r="DB125" s="979"/>
      <c r="DC125" s="979"/>
      <c r="DD125" s="979"/>
      <c r="DE125" s="979"/>
      <c r="DF125" s="980"/>
      <c r="DG125" s="1016" t="s">
        <v>460</v>
      </c>
      <c r="DH125" s="1017"/>
      <c r="DI125" s="1017"/>
      <c r="DJ125" s="1017"/>
      <c r="DK125" s="1017"/>
      <c r="DL125" s="1017" t="s">
        <v>451</v>
      </c>
      <c r="DM125" s="1017"/>
      <c r="DN125" s="1017"/>
      <c r="DO125" s="1017"/>
      <c r="DP125" s="1017"/>
      <c r="DQ125" s="1017" t="s">
        <v>448</v>
      </c>
      <c r="DR125" s="1017"/>
      <c r="DS125" s="1017"/>
      <c r="DT125" s="1017"/>
      <c r="DU125" s="1017"/>
      <c r="DV125" s="1018" t="s">
        <v>443</v>
      </c>
      <c r="DW125" s="1018"/>
      <c r="DX125" s="1018"/>
      <c r="DY125" s="1018"/>
      <c r="DZ125" s="1019"/>
    </row>
    <row r="126" spans="1:130" s="246" customFormat="1" ht="26.25" customHeight="1" thickBot="1">
      <c r="A126" s="1149"/>
      <c r="B126" s="1036"/>
      <c r="C126" s="1006" t="s">
        <v>477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8262</v>
      </c>
      <c r="AB126" s="1049"/>
      <c r="AC126" s="1049"/>
      <c r="AD126" s="1049"/>
      <c r="AE126" s="1050"/>
      <c r="AF126" s="1051">
        <v>8262</v>
      </c>
      <c r="AG126" s="1049"/>
      <c r="AH126" s="1049"/>
      <c r="AI126" s="1049"/>
      <c r="AJ126" s="1050"/>
      <c r="AK126" s="1051">
        <v>8262</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493</v>
      </c>
      <c r="CQ126" s="1040"/>
      <c r="CR126" s="1040"/>
      <c r="CS126" s="1040"/>
      <c r="CT126" s="1040"/>
      <c r="CU126" s="1040"/>
      <c r="CV126" s="1040"/>
      <c r="CW126" s="1040"/>
      <c r="CX126" s="1040"/>
      <c r="CY126" s="1040"/>
      <c r="CZ126" s="1040"/>
      <c r="DA126" s="1040"/>
      <c r="DB126" s="1040"/>
      <c r="DC126" s="1040"/>
      <c r="DD126" s="1040"/>
      <c r="DE126" s="1040"/>
      <c r="DF126" s="1041"/>
      <c r="DG126" s="1009">
        <v>741125</v>
      </c>
      <c r="DH126" s="1010"/>
      <c r="DI126" s="1010"/>
      <c r="DJ126" s="1010"/>
      <c r="DK126" s="1010"/>
      <c r="DL126" s="1010">
        <v>736996</v>
      </c>
      <c r="DM126" s="1010"/>
      <c r="DN126" s="1010"/>
      <c r="DO126" s="1010"/>
      <c r="DP126" s="1010"/>
      <c r="DQ126" s="1010">
        <v>710539</v>
      </c>
      <c r="DR126" s="1010"/>
      <c r="DS126" s="1010"/>
      <c r="DT126" s="1010"/>
      <c r="DU126" s="1010"/>
      <c r="DV126" s="1011">
        <v>3</v>
      </c>
      <c r="DW126" s="1011"/>
      <c r="DX126" s="1011"/>
      <c r="DY126" s="1011"/>
      <c r="DZ126" s="1012"/>
    </row>
    <row r="127" spans="1:130" s="246" customFormat="1" ht="26.25" customHeight="1">
      <c r="A127" s="1150"/>
      <c r="B127" s="1038"/>
      <c r="C127" s="1092" t="s">
        <v>494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460</v>
      </c>
      <c r="AB127" s="1049"/>
      <c r="AC127" s="1049"/>
      <c r="AD127" s="1049"/>
      <c r="AE127" s="1050"/>
      <c r="AF127" s="1051" t="s">
        <v>451</v>
      </c>
      <c r="AG127" s="1049"/>
      <c r="AH127" s="1049"/>
      <c r="AI127" s="1049"/>
      <c r="AJ127" s="1050"/>
      <c r="AK127" s="1051" t="s">
        <v>448</v>
      </c>
      <c r="AL127" s="1049"/>
      <c r="AM127" s="1049"/>
      <c r="AN127" s="1049"/>
      <c r="AO127" s="1050"/>
      <c r="AP127" s="1052" t="s">
        <v>448</v>
      </c>
      <c r="AQ127" s="1053"/>
      <c r="AR127" s="1053"/>
      <c r="AS127" s="1053"/>
      <c r="AT127" s="1054"/>
      <c r="AU127" s="282"/>
      <c r="AV127" s="282"/>
      <c r="AW127" s="282"/>
      <c r="AX127" s="1122" t="s">
        <v>495</v>
      </c>
      <c r="AY127" s="1123"/>
      <c r="AZ127" s="1123"/>
      <c r="BA127" s="1123"/>
      <c r="BB127" s="1123"/>
      <c r="BC127" s="1123"/>
      <c r="BD127" s="1123"/>
      <c r="BE127" s="1124"/>
      <c r="BF127" s="1125" t="s">
        <v>496</v>
      </c>
      <c r="BG127" s="1123"/>
      <c r="BH127" s="1123"/>
      <c r="BI127" s="1123"/>
      <c r="BJ127" s="1123"/>
      <c r="BK127" s="1123"/>
      <c r="BL127" s="1124"/>
      <c r="BM127" s="1125" t="s">
        <v>497</v>
      </c>
      <c r="BN127" s="1123"/>
      <c r="BO127" s="1123"/>
      <c r="BP127" s="1123"/>
      <c r="BQ127" s="1123"/>
      <c r="BR127" s="1123"/>
      <c r="BS127" s="1124"/>
      <c r="BT127" s="1125" t="s">
        <v>498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499</v>
      </c>
      <c r="CQ127" s="1040"/>
      <c r="CR127" s="1040"/>
      <c r="CS127" s="1040"/>
      <c r="CT127" s="1040"/>
      <c r="CU127" s="1040"/>
      <c r="CV127" s="1040"/>
      <c r="CW127" s="1040"/>
      <c r="CX127" s="1040"/>
      <c r="CY127" s="1040"/>
      <c r="CZ127" s="1040"/>
      <c r="DA127" s="1040"/>
      <c r="DB127" s="1040"/>
      <c r="DC127" s="1040"/>
      <c r="DD127" s="1040"/>
      <c r="DE127" s="1040"/>
      <c r="DF127" s="1041"/>
      <c r="DG127" s="1009" t="s">
        <v>448</v>
      </c>
      <c r="DH127" s="1010"/>
      <c r="DI127" s="1010"/>
      <c r="DJ127" s="1010"/>
      <c r="DK127" s="1010"/>
      <c r="DL127" s="1010" t="s">
        <v>443</v>
      </c>
      <c r="DM127" s="1010"/>
      <c r="DN127" s="1010"/>
      <c r="DO127" s="1010"/>
      <c r="DP127" s="1010"/>
      <c r="DQ127" s="1010" t="s">
        <v>451</v>
      </c>
      <c r="DR127" s="1010"/>
      <c r="DS127" s="1010"/>
      <c r="DT127" s="1010"/>
      <c r="DU127" s="1010"/>
      <c r="DV127" s="1011" t="s">
        <v>460</v>
      </c>
      <c r="DW127" s="1011"/>
      <c r="DX127" s="1011"/>
      <c r="DY127" s="1011"/>
      <c r="DZ127" s="1012"/>
    </row>
    <row r="128" spans="1:130" s="246" customFormat="1" ht="26.25" customHeight="1" thickBot="1">
      <c r="A128" s="1133" t="s">
        <v>500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501</v>
      </c>
      <c r="X128" s="1135"/>
      <c r="Y128" s="1135"/>
      <c r="Z128" s="1136"/>
      <c r="AA128" s="1137">
        <v>844731</v>
      </c>
      <c r="AB128" s="1138"/>
      <c r="AC128" s="1138"/>
      <c r="AD128" s="1138"/>
      <c r="AE128" s="1139"/>
      <c r="AF128" s="1140">
        <v>687130</v>
      </c>
      <c r="AG128" s="1138"/>
      <c r="AH128" s="1138"/>
      <c r="AI128" s="1138"/>
      <c r="AJ128" s="1139"/>
      <c r="AK128" s="1140">
        <v>621070</v>
      </c>
      <c r="AL128" s="1138"/>
      <c r="AM128" s="1138"/>
      <c r="AN128" s="1138"/>
      <c r="AO128" s="1139"/>
      <c r="AP128" s="1141"/>
      <c r="AQ128" s="1142"/>
      <c r="AR128" s="1142"/>
      <c r="AS128" s="1142"/>
      <c r="AT128" s="1143"/>
      <c r="AU128" s="282"/>
      <c r="AV128" s="282"/>
      <c r="AW128" s="282"/>
      <c r="AX128" s="978" t="s">
        <v>502</v>
      </c>
      <c r="AY128" s="979"/>
      <c r="AZ128" s="979"/>
      <c r="BA128" s="979"/>
      <c r="BB128" s="979"/>
      <c r="BC128" s="979"/>
      <c r="BD128" s="979"/>
      <c r="BE128" s="980"/>
      <c r="BF128" s="1144" t="s">
        <v>460</v>
      </c>
      <c r="BG128" s="1145"/>
      <c r="BH128" s="1145"/>
      <c r="BI128" s="1145"/>
      <c r="BJ128" s="1145"/>
      <c r="BK128" s="1145"/>
      <c r="BL128" s="1146"/>
      <c r="BM128" s="1144">
        <v>11.78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503</v>
      </c>
      <c r="CQ128" s="1127"/>
      <c r="CR128" s="1127"/>
      <c r="CS128" s="1127"/>
      <c r="CT128" s="1127"/>
      <c r="CU128" s="1127"/>
      <c r="CV128" s="1127"/>
      <c r="CW128" s="1127"/>
      <c r="CX128" s="1127"/>
      <c r="CY128" s="1127"/>
      <c r="CZ128" s="1127"/>
      <c r="DA128" s="1127"/>
      <c r="DB128" s="1127"/>
      <c r="DC128" s="1127"/>
      <c r="DD128" s="1127"/>
      <c r="DE128" s="1127"/>
      <c r="DF128" s="1128"/>
      <c r="DG128" s="1129" t="s">
        <v>443</v>
      </c>
      <c r="DH128" s="1130"/>
      <c r="DI128" s="1130"/>
      <c r="DJ128" s="1130"/>
      <c r="DK128" s="1130"/>
      <c r="DL128" s="1130" t="s">
        <v>448</v>
      </c>
      <c r="DM128" s="1130"/>
      <c r="DN128" s="1130"/>
      <c r="DO128" s="1130"/>
      <c r="DP128" s="1130"/>
      <c r="DQ128" s="1130" t="s">
        <v>443</v>
      </c>
      <c r="DR128" s="1130"/>
      <c r="DS128" s="1130"/>
      <c r="DT128" s="1130"/>
      <c r="DU128" s="1130"/>
      <c r="DV128" s="1131" t="s">
        <v>448</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504</v>
      </c>
      <c r="X129" s="1164"/>
      <c r="Y129" s="1164"/>
      <c r="Z129" s="1165"/>
      <c r="AA129" s="1048">
        <v>30084612</v>
      </c>
      <c r="AB129" s="1049"/>
      <c r="AC129" s="1049"/>
      <c r="AD129" s="1049"/>
      <c r="AE129" s="1050"/>
      <c r="AF129" s="1051">
        <v>30525564</v>
      </c>
      <c r="AG129" s="1049"/>
      <c r="AH129" s="1049"/>
      <c r="AI129" s="1049"/>
      <c r="AJ129" s="1050"/>
      <c r="AK129" s="1051">
        <v>30523134</v>
      </c>
      <c r="AL129" s="1049"/>
      <c r="AM129" s="1049"/>
      <c r="AN129" s="1049"/>
      <c r="AO129" s="1050"/>
      <c r="AP129" s="1166"/>
      <c r="AQ129" s="1167"/>
      <c r="AR129" s="1167"/>
      <c r="AS129" s="1167"/>
      <c r="AT129" s="1168"/>
      <c r="AU129" s="284"/>
      <c r="AV129" s="284"/>
      <c r="AW129" s="284"/>
      <c r="AX129" s="1157" t="s">
        <v>505</v>
      </c>
      <c r="AY129" s="1040"/>
      <c r="AZ129" s="1040"/>
      <c r="BA129" s="1040"/>
      <c r="BB129" s="1040"/>
      <c r="BC129" s="1040"/>
      <c r="BD129" s="1040"/>
      <c r="BE129" s="1041"/>
      <c r="BF129" s="1158" t="s">
        <v>444</v>
      </c>
      <c r="BG129" s="1159"/>
      <c r="BH129" s="1159"/>
      <c r="BI129" s="1159"/>
      <c r="BJ129" s="1159"/>
      <c r="BK129" s="1159"/>
      <c r="BL129" s="1160"/>
      <c r="BM129" s="1158">
        <v>16.78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507</v>
      </c>
      <c r="X130" s="1164"/>
      <c r="Y130" s="1164"/>
      <c r="Z130" s="1165"/>
      <c r="AA130" s="1048">
        <v>6598783</v>
      </c>
      <c r="AB130" s="1049"/>
      <c r="AC130" s="1049"/>
      <c r="AD130" s="1049"/>
      <c r="AE130" s="1050"/>
      <c r="AF130" s="1051">
        <v>6563239</v>
      </c>
      <c r="AG130" s="1049"/>
      <c r="AH130" s="1049"/>
      <c r="AI130" s="1049"/>
      <c r="AJ130" s="1050"/>
      <c r="AK130" s="1051">
        <v>6671890</v>
      </c>
      <c r="AL130" s="1049"/>
      <c r="AM130" s="1049"/>
      <c r="AN130" s="1049"/>
      <c r="AO130" s="1050"/>
      <c r="AP130" s="1166"/>
      <c r="AQ130" s="1167"/>
      <c r="AR130" s="1167"/>
      <c r="AS130" s="1167"/>
      <c r="AT130" s="1168"/>
      <c r="AU130" s="284"/>
      <c r="AV130" s="284"/>
      <c r="AW130" s="284"/>
      <c r="AX130" s="1157" t="s">
        <v>508</v>
      </c>
      <c r="AY130" s="1040"/>
      <c r="AZ130" s="1040"/>
      <c r="BA130" s="1040"/>
      <c r="BB130" s="1040"/>
      <c r="BC130" s="1040"/>
      <c r="BD130" s="1040"/>
      <c r="BE130" s="1041"/>
      <c r="BF130" s="1194">
        <v>11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509</v>
      </c>
      <c r="X131" s="1202"/>
      <c r="Y131" s="1202"/>
      <c r="Z131" s="1203"/>
      <c r="AA131" s="1095">
        <v>23485829</v>
      </c>
      <c r="AB131" s="1074"/>
      <c r="AC131" s="1074"/>
      <c r="AD131" s="1074"/>
      <c r="AE131" s="1075"/>
      <c r="AF131" s="1073">
        <v>23962325</v>
      </c>
      <c r="AG131" s="1074"/>
      <c r="AH131" s="1074"/>
      <c r="AI131" s="1074"/>
      <c r="AJ131" s="1075"/>
      <c r="AK131" s="1073">
        <v>23851244</v>
      </c>
      <c r="AL131" s="1074"/>
      <c r="AM131" s="1074"/>
      <c r="AN131" s="1074"/>
      <c r="AO131" s="1075"/>
      <c r="AP131" s="1204"/>
      <c r="AQ131" s="1205"/>
      <c r="AR131" s="1205"/>
      <c r="AS131" s="1205"/>
      <c r="AT131" s="1206"/>
      <c r="AU131" s="284"/>
      <c r="AV131" s="284"/>
      <c r="AW131" s="284"/>
      <c r="AX131" s="1176" t="s">
        <v>510</v>
      </c>
      <c r="AY131" s="1127"/>
      <c r="AZ131" s="1127"/>
      <c r="BA131" s="1127"/>
      <c r="BB131" s="1127"/>
      <c r="BC131" s="1127"/>
      <c r="BD131" s="1127"/>
      <c r="BE131" s="1128"/>
      <c r="BF131" s="1177">
        <v>124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511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512</v>
      </c>
      <c r="W132" s="1187"/>
      <c r="X132" s="1187"/>
      <c r="Y132" s="1187"/>
      <c r="Z132" s="1188"/>
      <c r="AA132" s="1189">
        <v>11.074256739999999</v>
      </c>
      <c r="AB132" s="1190"/>
      <c r="AC132" s="1190"/>
      <c r="AD132" s="1190"/>
      <c r="AE132" s="1191"/>
      <c r="AF132" s="1192">
        <v>10.99521019</v>
      </c>
      <c r="AG132" s="1190"/>
      <c r="AH132" s="1190"/>
      <c r="AI132" s="1190"/>
      <c r="AJ132" s="1191"/>
      <c r="AK132" s="1192">
        <v>11.068399619999999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513</v>
      </c>
      <c r="W133" s="1170"/>
      <c r="X133" s="1170"/>
      <c r="Y133" s="1170"/>
      <c r="Z133" s="1171"/>
      <c r="AA133" s="1172">
        <v>11</v>
      </c>
      <c r="AB133" s="1173"/>
      <c r="AC133" s="1173"/>
      <c r="AD133" s="1173"/>
      <c r="AE133" s="1174"/>
      <c r="AF133" s="1172">
        <v>10.8</v>
      </c>
      <c r="AG133" s="1173"/>
      <c r="AH133" s="1173"/>
      <c r="AI133" s="1173"/>
      <c r="AJ133" s="1174"/>
      <c r="AK133" s="1172">
        <v>11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Bu2lgMC52TurSAXu+53MXIdvxGzYOAa66XwUHS9s5D4k2sPzNGONLmTwvNd9jujMFrVo7W1RISwFOacO0ASsg==" saltValue="yERCvUikalA4FAZv8XCW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QWP3IlMAVF3qgQPR9Y7Jqfj3YwrVLy8xoshsocFXbjxvgmNFZxkhxnWwiykClo5SukTI+adW/P5eJySuMa2pg==" saltValue="HYY/Gp0cL4eCwmSKJVZ5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CQKL33L4Nzoqz6xswTADm129VyRVMUQ1Di0ChEwqA/FyW/yxDi7gma+BGS4BqNv3VEjk2v+0dmCycJxvuwc/w==" saltValue="P2SKWeL6oqwKKOyuOC/h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517</v>
      </c>
      <c r="AP7" s="303"/>
      <c r="AQ7" s="304" t="s">
        <v>518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519</v>
      </c>
      <c r="AQ8" s="310" t="s">
        <v>520</v>
      </c>
      <c r="AR8" s="311" t="s">
        <v>521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522</v>
      </c>
      <c r="AL9" s="1213"/>
      <c r="AM9" s="1213"/>
      <c r="AN9" s="1214"/>
      <c r="AO9" s="312">
        <v>5971547</v>
      </c>
      <c r="AP9" s="312">
        <v>52520</v>
      </c>
      <c r="AQ9" s="313">
        <v>56039</v>
      </c>
      <c r="AR9" s="314">
        <v>-6.3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523</v>
      </c>
      <c r="AL10" s="1213"/>
      <c r="AM10" s="1213"/>
      <c r="AN10" s="1214"/>
      <c r="AO10" s="315">
        <v>588392</v>
      </c>
      <c r="AP10" s="315">
        <v>5175</v>
      </c>
      <c r="AQ10" s="316">
        <v>5459</v>
      </c>
      <c r="AR10" s="317">
        <v>-5.2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524</v>
      </c>
      <c r="AL11" s="1213"/>
      <c r="AM11" s="1213"/>
      <c r="AN11" s="1214"/>
      <c r="AO11" s="315">
        <v>1045781</v>
      </c>
      <c r="AP11" s="315">
        <v>9198</v>
      </c>
      <c r="AQ11" s="316">
        <v>3948</v>
      </c>
      <c r="AR11" s="317">
        <v>133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525</v>
      </c>
      <c r="AL12" s="1213"/>
      <c r="AM12" s="1213"/>
      <c r="AN12" s="1214"/>
      <c r="AO12" s="315">
        <v>220346</v>
      </c>
      <c r="AP12" s="315">
        <v>1938</v>
      </c>
      <c r="AQ12" s="316">
        <v>1423</v>
      </c>
      <c r="AR12" s="317">
        <v>36.200000000000003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526</v>
      </c>
      <c r="AL13" s="1213"/>
      <c r="AM13" s="1213"/>
      <c r="AN13" s="1214"/>
      <c r="AO13" s="315" t="s">
        <v>527</v>
      </c>
      <c r="AP13" s="315" t="s">
        <v>527</v>
      </c>
      <c r="AQ13" s="316">
        <v>20</v>
      </c>
      <c r="AR13" s="317" t="s">
        <v>527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528</v>
      </c>
      <c r="AL14" s="1213"/>
      <c r="AM14" s="1213"/>
      <c r="AN14" s="1214"/>
      <c r="AO14" s="315">
        <v>206726</v>
      </c>
      <c r="AP14" s="315">
        <v>1818</v>
      </c>
      <c r="AQ14" s="316">
        <v>2062</v>
      </c>
      <c r="AR14" s="317">
        <v>-11.8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529</v>
      </c>
      <c r="AL15" s="1213"/>
      <c r="AM15" s="1213"/>
      <c r="AN15" s="1214"/>
      <c r="AO15" s="315">
        <v>186000</v>
      </c>
      <c r="AP15" s="315">
        <v>1636</v>
      </c>
      <c r="AQ15" s="316">
        <v>1615</v>
      </c>
      <c r="AR15" s="317">
        <v>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530</v>
      </c>
      <c r="AL16" s="1216"/>
      <c r="AM16" s="1216"/>
      <c r="AN16" s="1217"/>
      <c r="AO16" s="315">
        <v>-643939</v>
      </c>
      <c r="AP16" s="315">
        <v>-5663</v>
      </c>
      <c r="AQ16" s="316">
        <v>-4846</v>
      </c>
      <c r="AR16" s="317">
        <v>16.899999999999999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7574853</v>
      </c>
      <c r="AP17" s="315">
        <v>66621</v>
      </c>
      <c r="AQ17" s="316">
        <v>65721</v>
      </c>
      <c r="AR17" s="317">
        <v>1.4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535</v>
      </c>
      <c r="AL21" s="1208"/>
      <c r="AM21" s="1208"/>
      <c r="AN21" s="1209"/>
      <c r="AO21" s="327">
        <v>6.25</v>
      </c>
      <c r="AP21" s="328">
        <v>6.51</v>
      </c>
      <c r="AQ21" s="329">
        <v>-0.26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536</v>
      </c>
      <c r="AL22" s="1208"/>
      <c r="AM22" s="1208"/>
      <c r="AN22" s="1209"/>
      <c r="AO22" s="332">
        <v>97.2</v>
      </c>
      <c r="AP22" s="333">
        <v>99.9</v>
      </c>
      <c r="AQ22" s="334">
        <v>-2.7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517</v>
      </c>
      <c r="AP30" s="303"/>
      <c r="AQ30" s="304" t="s">
        <v>518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519</v>
      </c>
      <c r="AQ31" s="310" t="s">
        <v>520</v>
      </c>
      <c r="AR31" s="311" t="s">
        <v>521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540</v>
      </c>
      <c r="AL32" s="1224"/>
      <c r="AM32" s="1224"/>
      <c r="AN32" s="1225"/>
      <c r="AO32" s="342">
        <v>7472656</v>
      </c>
      <c r="AP32" s="342">
        <v>65723</v>
      </c>
      <c r="AQ32" s="343">
        <v>34220</v>
      </c>
      <c r="AR32" s="344">
        <v>92.1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541</v>
      </c>
      <c r="AL33" s="1224"/>
      <c r="AM33" s="1224"/>
      <c r="AN33" s="1225"/>
      <c r="AO33" s="342" t="s">
        <v>527</v>
      </c>
      <c r="AP33" s="342" t="s">
        <v>527</v>
      </c>
      <c r="AQ33" s="343" t="s">
        <v>527</v>
      </c>
      <c r="AR33" s="344" t="s">
        <v>527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542</v>
      </c>
      <c r="AL34" s="1224"/>
      <c r="AM34" s="1224"/>
      <c r="AN34" s="1225"/>
      <c r="AO34" s="342" t="s">
        <v>527</v>
      </c>
      <c r="AP34" s="342" t="s">
        <v>527</v>
      </c>
      <c r="AQ34" s="343">
        <v>8</v>
      </c>
      <c r="AR34" s="344" t="s">
        <v>527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543</v>
      </c>
      <c r="AL35" s="1224"/>
      <c r="AM35" s="1224"/>
      <c r="AN35" s="1225"/>
      <c r="AO35" s="342">
        <v>1585614</v>
      </c>
      <c r="AP35" s="342">
        <v>13946</v>
      </c>
      <c r="AQ35" s="343">
        <v>12054</v>
      </c>
      <c r="AR35" s="344">
        <v>15.7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544</v>
      </c>
      <c r="AL36" s="1224"/>
      <c r="AM36" s="1224"/>
      <c r="AN36" s="1225"/>
      <c r="AO36" s="342">
        <v>866379</v>
      </c>
      <c r="AP36" s="342">
        <v>7620</v>
      </c>
      <c r="AQ36" s="343">
        <v>1688</v>
      </c>
      <c r="AR36" s="344">
        <v>351.4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545</v>
      </c>
      <c r="AL37" s="1224"/>
      <c r="AM37" s="1224"/>
      <c r="AN37" s="1225"/>
      <c r="AO37" s="342">
        <v>8262</v>
      </c>
      <c r="AP37" s="342">
        <v>73</v>
      </c>
      <c r="AQ37" s="343">
        <v>486</v>
      </c>
      <c r="AR37" s="344">
        <v>-85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546</v>
      </c>
      <c r="AL38" s="1227"/>
      <c r="AM38" s="1227"/>
      <c r="AN38" s="1228"/>
      <c r="AO38" s="345" t="s">
        <v>527</v>
      </c>
      <c r="AP38" s="345" t="s">
        <v>527</v>
      </c>
      <c r="AQ38" s="346">
        <v>0</v>
      </c>
      <c r="AR38" s="334" t="s">
        <v>527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547</v>
      </c>
      <c r="AL39" s="1227"/>
      <c r="AM39" s="1227"/>
      <c r="AN39" s="1228"/>
      <c r="AO39" s="342">
        <v>-621070</v>
      </c>
      <c r="AP39" s="342">
        <v>-5462</v>
      </c>
      <c r="AQ39" s="343">
        <v>-7804</v>
      </c>
      <c r="AR39" s="344">
        <v>-30</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548</v>
      </c>
      <c r="AL40" s="1224"/>
      <c r="AM40" s="1224"/>
      <c r="AN40" s="1225"/>
      <c r="AO40" s="342">
        <v>-6671890</v>
      </c>
      <c r="AP40" s="342">
        <v>-58680</v>
      </c>
      <c r="AQ40" s="343">
        <v>-31657</v>
      </c>
      <c r="AR40" s="344">
        <v>85.4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2639951</v>
      </c>
      <c r="AP41" s="342">
        <v>23219</v>
      </c>
      <c r="AQ41" s="343">
        <v>8996</v>
      </c>
      <c r="AR41" s="344">
        <v>158.1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517</v>
      </c>
      <c r="AN49" s="1220" t="s">
        <v>552</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553</v>
      </c>
      <c r="AO50" s="359" t="s">
        <v>554</v>
      </c>
      <c r="AP50" s="360" t="s">
        <v>555</v>
      </c>
      <c r="AQ50" s="361" t="s">
        <v>556</v>
      </c>
      <c r="AR50" s="362" t="s">
        <v>557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12419152</v>
      </c>
      <c r="AN51" s="364">
        <v>110204</v>
      </c>
      <c r="AO51" s="365">
        <v>-14.5</v>
      </c>
      <c r="AP51" s="366">
        <v>53605</v>
      </c>
      <c r="AQ51" s="367">
        <v>5.4</v>
      </c>
      <c r="AR51" s="368">
        <v>-19.899999999999999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4905365</v>
      </c>
      <c r="AN52" s="372">
        <v>43529</v>
      </c>
      <c r="AO52" s="373">
        <v>-5</v>
      </c>
      <c r="AP52" s="374">
        <v>28343</v>
      </c>
      <c r="AQ52" s="375">
        <v>11.7</v>
      </c>
      <c r="AR52" s="376">
        <v>-16.7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9835783</v>
      </c>
      <c r="AN53" s="364">
        <v>87174</v>
      </c>
      <c r="AO53" s="365">
        <v>-20.9</v>
      </c>
      <c r="AP53" s="366">
        <v>46440</v>
      </c>
      <c r="AQ53" s="367">
        <v>-13.4</v>
      </c>
      <c r="AR53" s="368">
        <v>-7.5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5364752</v>
      </c>
      <c r="AN54" s="372">
        <v>47548</v>
      </c>
      <c r="AO54" s="373">
        <v>9.1999999999999993</v>
      </c>
      <c r="AP54" s="374">
        <v>27658</v>
      </c>
      <c r="AQ54" s="375">
        <v>-2.4</v>
      </c>
      <c r="AR54" s="376">
        <v>11.6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7339842</v>
      </c>
      <c r="AN55" s="364">
        <v>64944</v>
      </c>
      <c r="AO55" s="365">
        <v>-25.5</v>
      </c>
      <c r="AP55" s="366">
        <v>63257</v>
      </c>
      <c r="AQ55" s="367">
        <v>36.200000000000003</v>
      </c>
      <c r="AR55" s="368">
        <v>-61.7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4601227</v>
      </c>
      <c r="AN56" s="372">
        <v>40712</v>
      </c>
      <c r="AO56" s="373">
        <v>-14.4</v>
      </c>
      <c r="AP56" s="374">
        <v>27259</v>
      </c>
      <c r="AQ56" s="375">
        <v>-1.4</v>
      </c>
      <c r="AR56" s="376">
        <v>-13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8873172</v>
      </c>
      <c r="AN57" s="364">
        <v>78240</v>
      </c>
      <c r="AO57" s="365">
        <v>20.5</v>
      </c>
      <c r="AP57" s="366">
        <v>52308</v>
      </c>
      <c r="AQ57" s="367">
        <v>-17.3</v>
      </c>
      <c r="AR57" s="368">
        <v>37.799999999999997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5390825</v>
      </c>
      <c r="AN58" s="372">
        <v>47534</v>
      </c>
      <c r="AO58" s="373">
        <v>16.8</v>
      </c>
      <c r="AP58" s="374">
        <v>28695</v>
      </c>
      <c r="AQ58" s="375">
        <v>5.3</v>
      </c>
      <c r="AR58" s="376">
        <v>11.5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6983201</v>
      </c>
      <c r="AN59" s="364">
        <v>61418</v>
      </c>
      <c r="AO59" s="365">
        <v>-21.5</v>
      </c>
      <c r="AP59" s="366">
        <v>46402</v>
      </c>
      <c r="AQ59" s="367">
        <v>-11.3</v>
      </c>
      <c r="AR59" s="368">
        <v>-10.199999999999999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4663398</v>
      </c>
      <c r="AN60" s="372">
        <v>41015</v>
      </c>
      <c r="AO60" s="373">
        <v>-13.7</v>
      </c>
      <c r="AP60" s="374">
        <v>26897</v>
      </c>
      <c r="AQ60" s="375">
        <v>-6.3</v>
      </c>
      <c r="AR60" s="376">
        <v>-7.4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9090230</v>
      </c>
      <c r="AN61" s="379">
        <v>80396</v>
      </c>
      <c r="AO61" s="380">
        <v>-12.4</v>
      </c>
      <c r="AP61" s="381">
        <v>52402</v>
      </c>
      <c r="AQ61" s="382">
        <v>-0.1</v>
      </c>
      <c r="AR61" s="368">
        <v>-12.3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4985113</v>
      </c>
      <c r="AN62" s="372">
        <v>44068</v>
      </c>
      <c r="AO62" s="373">
        <v>-1.4</v>
      </c>
      <c r="AP62" s="374">
        <v>27770</v>
      </c>
      <c r="AQ62" s="375">
        <v>1.4</v>
      </c>
      <c r="AR62" s="376">
        <v>-2.8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BVLGSBdeq4aEl7O9UmzdGjhfubaGgU24fD9XPQWpQEVgX059KMWbEsWE99tZPfOwlewWoHcRmpiiFrcN9owp1w==" saltValue="zkqyp4WX+bQVlZwjQqzp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o3k0zsIdpxa1ccF+lgVNHhPIA/8+HrCzU5ps7HWbIa44dfo3qYuG8cuq2NPYBOQD/440D5CjbU+z7XIovc0NA==" saltValue="gyFDo0g/pdy/v91BXMPG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yQI9KOkDVjQTQpExEEMAmMOhBCpJNRbS3nkshYrwGxfdqaBwrmoKr4VpvCX3zc84KEVQQ/g0PrS4hc5caFVA==" saltValue="SDsrPtVE36L5Ar19GfoBz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2" t="s">
        <v>3</v>
      </c>
      <c r="D47" s="1232"/>
      <c r="E47" s="1233"/>
      <c r="F47" s="11">
        <v>10</v>
      </c>
      <c r="G47" s="12">
        <v>12.44</v>
      </c>
      <c r="H47" s="12">
        <v>9.52</v>
      </c>
      <c r="I47" s="12">
        <v>7.61</v>
      </c>
      <c r="J47" s="13">
        <v>7.67</v>
      </c>
    </row>
    <row r="48" spans="2:10" ht="57.75" customHeight="1">
      <c r="B48" s="14"/>
      <c r="C48" s="1234" t="s">
        <v>4</v>
      </c>
      <c r="D48" s="1234"/>
      <c r="E48" s="1235"/>
      <c r="F48" s="15">
        <v>4.93</v>
      </c>
      <c r="G48" s="16">
        <v>3.71</v>
      </c>
      <c r="H48" s="16">
        <v>3.72</v>
      </c>
      <c r="I48" s="16">
        <v>3.39</v>
      </c>
      <c r="J48" s="17">
        <v>3.89</v>
      </c>
    </row>
    <row r="49" spans="2:10" ht="57.75" customHeight="1" thickBot="1">
      <c r="B49" s="18"/>
      <c r="C49" s="1236" t="s">
        <v>5</v>
      </c>
      <c r="D49" s="1236"/>
      <c r="E49" s="1237"/>
      <c r="F49" s="19">
        <v>3.4</v>
      </c>
      <c r="G49" s="20">
        <v>1.26</v>
      </c>
      <c r="H49" s="20" t="s">
        <v>573</v>
      </c>
      <c r="I49" s="20" t="s">
        <v>574</v>
      </c>
      <c r="J49" s="21">
        <v>0.56000000000000005</v>
      </c>
    </row>
    <row r="50" spans="2:10" ht="13.5" customHeight="1"/>
    <row r="51" spans="2:10" ht="13.5" hidden="1" customHeight="1"/>
    <row r="52" spans="2:10" ht="13.5" hidden="1" customHeight="1"/>
    <row r="53" spans="2:10" ht="13.5" hidden="1" customHeight="1"/>
  </sheetData>
  <sheetProtection algorithmName="SHA-512" hashValue="3mC5toBLPD1QvwkMxipmSu8wdTYPI7lh/j0UG+JMbGqjVzRHKp1puJFN8urCSUr2MLhQOVjrqRTR3QgFFI2kZw==" saltValue="XG0+Ux7tqJIeMDyoAmm+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2020-03-06T01:34:58Z</cp:lastPrinted>
  <dcterms:created xsi:type="dcterms:W3CDTF">2020-02-10T03:42:05Z</dcterms:created>
  <dcterms:modified xsi:type="dcterms:W3CDTF">2020-09-24T08:01:18Z</dcterms:modified>
  <cp:category/>
</cp:coreProperties>
</file>